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465" windowWidth="20730" windowHeight="11760" activeTab="2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<sst xmlns="http://schemas.openxmlformats.org/spreadsheetml/2006/main" count="453" uniqueCount="211">
  <si>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</si>
  <si>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</si>
  <si>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</si>
  <si>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</si>
  <si>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</si>
  <si>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</si>
  <si>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</si>
  <si>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</si>
  <si>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</si>
  <si>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</si>
  <si>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</si>
  <si>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</si>
  <si>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</si>
  <si>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</si>
  <si>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</si>
  <si>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</si>
  <si>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</si>
  <si>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</si>
  <si>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</si>
  <si>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</si>
  <si>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</si>
  <si>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</si>
  <si>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</si>
  <si>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</si>
  <si>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</si>
  <si>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</si>
  <si>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</si>
  <si>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</si>
  <si>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</si>
  <si>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</si>
  <si>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</si>
  <si>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</si>
  <si>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</si>
  <si>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</si>
  <si>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</si>
  <si>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</si>
  <si>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</si>
  <si>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</si>
  <si>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</si>
  <si>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</si>
  <si>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</si>
  <si>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</si>
  <si>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</si>
  <si>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</si>
  <si>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</si>
  <si>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</si>
  <si>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</si>
  <si>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</si>
  <si>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</si>
  <si>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</si>
  <si>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</si>
  <si>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</si>
  <si>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</si>
  <si>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</si>
  <si>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</si>
  <si>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</si>
  <si>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</si>
  <si>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</si>
  <si>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</si>
  <si>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</si>
  <si>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</si>
  <si>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</si>
  <si>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</si>
  <si>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</si>
  <si>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</si>
  <si>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</si>
  <si>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</si>
  <si>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</si>
  <si>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</si>
  <si>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</si>
  <si>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</si>
  <si>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</si>
  <si>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</si>
  <si>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</si>
  <si>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</si>
  <si>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</si>
  <si>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</si>
  <si>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</si>
  <si>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</si>
  <si>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</si>
  <si>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</si>
  <si>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</si>
  <si>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</si>
  <si>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</si>
  <si>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</si>
  <si>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</si>
  <si>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</si>
  <si>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</si>
  <si>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</si>
  <si>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</si>
  <si>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</si>
  <si>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</si>
  <si>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</si>
  <si>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</si>
  <si>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</si>
  <si>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</si>
  <si>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</si>
  <si>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</si>
  <si>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</si>
  <si>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</si>
  <si>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</si>
  <si>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</si>
  <si>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</si>
  <si>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</si>
  <si>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</si>
  <si>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</si>
  <si>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</si>
  <si>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</si>
  <si>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</si>
  <si>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</si>
  <si>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</si>
  <si>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</si>
  <si>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</si>
  <si>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</si>
  <si>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</si>
  <si>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</si>
  <si>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</si>
  <si>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</si>
  <si>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</si>
  <si>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</si>
  <si>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</si>
  <si>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</si>
  <si>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</si>
  <si>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</si>
  <si>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</si>
  <si>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</si>
  <si>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</si>
  <si>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</si>
  <si>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</si>
  <si>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</si>
  <si>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</si>
  <si>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</si>
  <si>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</si>
  <si>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</si>
  <si>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</si>
  <si>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</si>
  <si>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</si>
  <si>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</si>
  <si>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</si>
  <si>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</si>
  <si>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</si>
  <si>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</si>
  <si>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</si>
  <si>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</si>
  <si>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</si>
  <si>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</si>
  <si>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</si>
  <si>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</si>
  <si>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</si>
  <si>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</si>
  <si>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</si>
  <si>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</si>
  <si>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</si>
  <si>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</si>
  <si>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</si>
  <si>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</si>
  <si>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</si>
  <si>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</si>
  <si>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</si>
  <si>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</si>
  <si>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</si>
  <si>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</si>
  <si>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</si>
  <si>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</si>
  <si>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</si>
  <si>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</si>
  <si>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</si>
  <si>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</si>
  <si>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</si>
  <si>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</si>
  <si>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</si>
  <si>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</si>
  <si>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</si>
  <si>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</si>
  <si>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</si>
  <si>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</si>
  <si>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</si>
  <si>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</si>
  <si>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</si>
  <si>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</si>
  <si>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</si>
  <si>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</si>
  <si>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</si>
  <si>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</si>
  <si>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</si>
  <si>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</si>
  <si>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</si>
  <si>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</si>
  <si>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</si>
  <si>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</si>
  <si>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</si>
  <si>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</si>
  <si>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XA-04</t>
  </si>
  <si>
    <t>MŠK Považská Bystrica</t>
  </si>
  <si>
    <t>Záhoráci Stupava/Malacky</t>
  </si>
  <si>
    <t>ŠH P.Bystrica</t>
  </si>
  <si>
    <t>18.00 hod.</t>
  </si>
  <si>
    <t>5/3</t>
  </si>
  <si>
    <t>2/1</t>
  </si>
  <si>
    <t>0</t>
  </si>
  <si>
    <t>jondogrecula@gmail.com</t>
  </si>
  <si>
    <t>x</t>
  </si>
  <si>
    <t>Veľmi dobre nastavená línia pasívnej a udržaná až do konca zápasu, zbytočne neprerušovaná hra - ponechávanie výhody</t>
  </si>
  <si>
    <t>kroky</t>
  </si>
  <si>
    <t xml:space="preserve">Pozor na kroky, najmä pri hre 1 na 1 a následnej streľbe resp. prihrávky </t>
  </si>
  <si>
    <t>ok</t>
  </si>
  <si>
    <t>MUDr. Kallo</t>
  </si>
  <si>
    <t>Rozhovor na ploche, TK nebola</t>
  </si>
  <si>
    <t>Opatrenia Covid 19: ok, Testy hráčov: ok, foto banerov,stolíka,vlajky - zaslané mailom, Hymna:ok</t>
  </si>
  <si>
    <t>Hráči PB č.10 Hozman a č.84 Žilinčík u hostí tréner Olšavský a hráč č.43 Valent nastúpili na zápas na OP - viď ČP</t>
  </si>
  <si>
    <t>HU: p.Gardian + 6 + 2 SBS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</si>
</sst>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zoomScale="90" zoomScaleNormal="90" zoomScaleSheetLayoutView="100" workbookViewId="0" topLeftCell="A16">
      <selection activeCell="B31" sqref="B31:W3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7" customWidth="1"/>
    <col min="39" max="39" width="4.7109375" style="77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192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193</v>
      </c>
      <c r="C6" s="111"/>
      <c r="D6" s="111"/>
      <c r="E6" s="111"/>
      <c r="F6" s="111"/>
      <c r="G6" s="111" t="s">
        <v>194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195</v>
      </c>
      <c r="C8" s="89"/>
      <c r="D8" s="89"/>
      <c r="E8" s="89"/>
      <c r="F8" s="90">
        <v>44443</v>
      </c>
      <c r="G8" s="89"/>
      <c r="H8" s="89"/>
      <c r="I8" s="89"/>
      <c r="J8" s="89"/>
      <c r="K8" s="89"/>
      <c r="L8" s="89"/>
      <c r="M8" s="89"/>
      <c r="N8" s="89"/>
      <c r="O8" s="89"/>
      <c r="P8" s="91" t="s">
        <v>196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80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106</v>
      </c>
      <c r="C11" s="181" t="s">
        <v>165</v>
      </c>
      <c r="D11" s="181"/>
      <c r="E11" s="181"/>
      <c r="F11" s="182"/>
      <c r="G11" s="190" t="s">
        <v>160</v>
      </c>
      <c r="H11" s="133">
        <v>35</v>
      </c>
      <c r="I11" s="134"/>
      <c r="J11" s="137">
        <v>15</v>
      </c>
      <c r="K11" s="134"/>
      <c r="L11" s="203" t="s">
        <v>197</v>
      </c>
      <c r="M11" s="203"/>
      <c r="N11" s="201">
        <v>1</v>
      </c>
      <c r="O11" s="202"/>
      <c r="P11" s="130">
        <v>2</v>
      </c>
      <c r="Q11" s="131"/>
      <c r="R11" s="132">
        <v>0</v>
      </c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 t="s">
        <v>199</v>
      </c>
      <c r="U12" s="211" t="s">
        <v>199</v>
      </c>
      <c r="V12" s="211"/>
      <c r="W12" s="1" t="s">
        <v>199</v>
      </c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115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12</v>
      </c>
      <c r="K13" s="134"/>
      <c r="L13" s="203" t="s">
        <v>198</v>
      </c>
      <c r="M13" s="203"/>
      <c r="N13" s="201">
        <v>2</v>
      </c>
      <c r="O13" s="202"/>
      <c r="P13" s="130">
        <v>2</v>
      </c>
      <c r="Q13" s="131"/>
      <c r="R13" s="132">
        <v>0</v>
      </c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199</v>
      </c>
      <c r="U14" s="215" t="s">
        <v>199</v>
      </c>
      <c r="V14" s="215"/>
      <c r="W14" s="47" t="s">
        <v>199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200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/>
      <c r="F20" s="6"/>
      <c r="G20" s="7" t="s">
        <v>201</v>
      </c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 t="s">
        <v>201</v>
      </c>
      <c r="F21" s="6"/>
      <c r="G21" s="7"/>
      <c r="H21" s="150" t="s">
        <v>202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 t="s">
        <v>201</v>
      </c>
      <c r="G22" s="7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201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/>
      <c r="G24" s="7" t="s">
        <v>201</v>
      </c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201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201</v>
      </c>
      <c r="G26" s="7"/>
      <c r="H26" s="96" t="s">
        <v>203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560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/>
      <c r="F27" s="9" t="s">
        <v>201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201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201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F16" sqref="F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XA-04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MŠK Považská Bystrica</v>
      </c>
      <c r="C6" s="285"/>
      <c r="D6" s="285"/>
      <c r="E6" s="285"/>
      <c r="F6" s="285"/>
      <c r="G6" s="285" t="str">
        <f>DELEGÁT!G6</f>
        <v>Záhoráci Stupava/Malacky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ŠH P.Bystrica</v>
      </c>
      <c r="C8" s="291"/>
      <c r="D8" s="291"/>
      <c r="E8" s="291"/>
      <c r="F8" s="292">
        <f>DELEGÁT!F8</f>
        <v>44443</v>
      </c>
      <c r="G8" s="293"/>
      <c r="H8" s="293"/>
      <c r="I8" s="293"/>
      <c r="J8" s="293"/>
      <c r="K8" s="293"/>
      <c r="L8" s="293"/>
      <c r="M8" s="293"/>
      <c r="N8" s="293"/>
      <c r="O8" s="293"/>
      <c r="P8" s="294" t="str">
        <f>DELEGÁT!P8</f>
        <v>18.00 hod.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Ing. Jaroslav Ondogrecula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Martin Manek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35</v>
      </c>
      <c r="I11" s="263"/>
      <c r="J11" s="263">
        <f>DELEGÁT!J11</f>
        <v>15</v>
      </c>
      <c r="K11" s="263"/>
      <c r="L11" s="245" t="str">
        <f>DELEGÁT!L11</f>
        <v>5/3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 t="str">
        <f>DELEGÁT!T12</f>
        <v>0</v>
      </c>
      <c r="U12" s="253" t="str">
        <f>DELEGÁT!U12</f>
        <v>0</v>
      </c>
      <c r="V12" s="253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Ing. Richard Sivák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12</v>
      </c>
      <c r="K13" s="263"/>
      <c r="L13" s="245" t="str">
        <f>DELEGÁT!L13</f>
        <v>2/1</v>
      </c>
      <c r="M13" s="245"/>
      <c r="N13" s="245">
        <f>DELEGÁT!N13</f>
        <v>2</v>
      </c>
      <c r="O13" s="245"/>
      <c r="P13" s="247">
        <f>DELEGÁT!P13</f>
        <v>2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0</v>
      </c>
      <c r="U14" s="249" t="str">
        <f>DELEGÁT!U14</f>
        <v>0</v>
      </c>
      <c r="V14" s="249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/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/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/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/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/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/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/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/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/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0</v>
      </c>
      <c r="AE26" s="18">
        <f>SUM(AE15:AE24)</f>
        <v>0</v>
      </c>
      <c r="AF26" s="46">
        <f>SUM(AF21:AF24)</f>
        <v>0</v>
      </c>
      <c r="AG26" s="18">
        <f>SUM(AG22:AG24)</f>
        <v>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/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/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tabSelected="1" zoomScale="80" zoomScaleNormal="80" zoomScaleSheetLayoutView="100" workbookViewId="0" topLeftCell="A1">
      <selection activeCell="K7" sqref="K7:W7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XA-04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205</v>
      </c>
      <c r="G7" s="380"/>
      <c r="H7" s="380"/>
      <c r="I7" s="380"/>
      <c r="J7" s="380"/>
      <c r="K7" s="377" t="s">
        <v>210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205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205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205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205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205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205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205</v>
      </c>
      <c r="G14" s="379"/>
      <c r="H14" s="379"/>
      <c r="I14" s="379"/>
      <c r="J14" s="379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205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205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205</v>
      </c>
      <c r="G17" s="379"/>
      <c r="H17" s="379"/>
      <c r="I17" s="379"/>
      <c r="J17" s="379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205</v>
      </c>
      <c r="G18" s="379"/>
      <c r="H18" s="379"/>
      <c r="I18" s="379"/>
      <c r="J18" s="379"/>
      <c r="K18" s="353" t="s">
        <v>206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205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205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205</v>
      </c>
      <c r="G23" s="374"/>
      <c r="H23" s="374"/>
      <c r="I23" s="374"/>
      <c r="J23" s="374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205</v>
      </c>
      <c r="G24" s="379"/>
      <c r="H24" s="379"/>
      <c r="I24" s="379"/>
      <c r="J24" s="379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205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205</v>
      </c>
      <c r="G26" s="379"/>
      <c r="H26" s="379"/>
      <c r="I26" s="379"/>
      <c r="J26" s="379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205</v>
      </c>
      <c r="H27" s="326"/>
      <c r="I27" s="326"/>
      <c r="J27" s="327"/>
      <c r="K27" s="353">
        <v>250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205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205</v>
      </c>
      <c r="G31" s="427"/>
      <c r="H31" s="426" t="s">
        <v>205</v>
      </c>
      <c r="I31" s="374"/>
      <c r="J31" s="427"/>
      <c r="K31" s="428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160</v>
      </c>
      <c r="G32" s="406"/>
      <c r="H32" s="405" t="s">
        <v>160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205</v>
      </c>
      <c r="G33" s="406"/>
      <c r="H33" s="405" t="s">
        <v>205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205</v>
      </c>
      <c r="G34" s="406"/>
      <c r="H34" s="405" t="s">
        <v>205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205</v>
      </c>
      <c r="G35" s="406"/>
      <c r="H35" s="405" t="s">
        <v>205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201</v>
      </c>
      <c r="G36" s="406"/>
      <c r="H36" s="405" t="s">
        <v>201</v>
      </c>
      <c r="I36" s="379"/>
      <c r="J36" s="406"/>
      <c r="K36" s="352" t="s">
        <v>207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205</v>
      </c>
      <c r="G37" s="408"/>
      <c r="H37" s="407" t="s">
        <v>205</v>
      </c>
      <c r="I37" s="409"/>
      <c r="J37" s="408"/>
      <c r="K37" s="355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208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 t="s">
        <v>209</v>
      </c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Ing. Jaroslav Ondogrecula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44443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2021-09-05T18:01:37Z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