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1200" yWindow="465" windowWidth="15825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<sst xmlns="http://schemas.openxmlformats.org/spreadsheetml/2006/main" count="471" uniqueCount="216">
  <si>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</si>
  <si>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</si>
  <si>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</si>
  <si>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</si>
  <si>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</si>
  <si>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</si>
  <si>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</si>
  <si>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</si>
  <si>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</si>
  <si>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</si>
  <si>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</si>
  <si>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</si>
  <si>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</si>
  <si>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</si>
  <si>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</si>
  <si>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</si>
  <si>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</si>
  <si>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</si>
  <si>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</si>
  <si>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</si>
  <si>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</si>
  <si>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</si>
  <si>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</si>
  <si>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</si>
  <si>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</si>
  <si>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</si>
  <si>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</si>
  <si>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</si>
  <si>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</si>
  <si>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</si>
  <si>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</si>
  <si>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</si>
  <si>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</si>
  <si>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</si>
  <si>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</si>
  <si>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</si>
  <si>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</si>
  <si>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</si>
  <si>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</si>
  <si>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</si>
  <si>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</si>
  <si>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</si>
  <si>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</si>
  <si>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</si>
  <si>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</si>
  <si>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</si>
  <si>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</si>
  <si>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</si>
  <si>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</si>
  <si>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</si>
  <si>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</si>
  <si>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</si>
  <si>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</si>
  <si>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</si>
  <si>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</si>
  <si>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</si>
  <si>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</si>
  <si>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</si>
  <si>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</si>
  <si>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</si>
  <si>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</si>
  <si>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</si>
  <si>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</si>
  <si>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</si>
  <si>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</si>
  <si>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</si>
  <si>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</si>
  <si>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</si>
  <si>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</si>
  <si>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</si>
  <si>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</si>
  <si>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</si>
  <si>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</si>
  <si>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</si>
  <si>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</si>
  <si>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</si>
  <si>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</si>
  <si>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</si>
  <si>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</si>
  <si>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</si>
  <si>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</si>
  <si>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</si>
  <si>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</si>
  <si>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</si>
  <si>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</si>
  <si>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</si>
  <si>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</si>
  <si>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</si>
  <si>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</si>
  <si>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</si>
  <si>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</si>
  <si>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</si>
  <si>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</si>
  <si>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</si>
  <si>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</si>
  <si>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</si>
  <si>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</si>
  <si>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</si>
  <si>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</si>
  <si>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</si>
  <si>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</si>
  <si>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</si>
  <si>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</si>
  <si>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</si>
  <si>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</si>
  <si>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</si>
  <si>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</si>
  <si>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</si>
  <si>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</si>
  <si>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</si>
  <si>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</si>
  <si>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</si>
  <si>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</si>
  <si>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</si>
  <si>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</si>
  <si>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</si>
  <si>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</si>
  <si>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</si>
  <si>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</si>
  <si>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</si>
  <si>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</si>
  <si>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</si>
  <si>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</si>
  <si>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</si>
  <si>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</si>
  <si>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</si>
  <si>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</si>
  <si>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</si>
  <si>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</si>
  <si>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</si>
  <si>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</si>
  <si>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</si>
  <si>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</si>
  <si>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</si>
  <si>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</si>
  <si>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</si>
  <si>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</si>
  <si>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</si>
  <si>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</si>
  <si>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</si>
  <si>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</si>
  <si>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</si>
  <si>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</si>
  <si>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</si>
  <si>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</si>
  <si>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</si>
  <si>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</si>
  <si>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</si>
  <si>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</si>
  <si>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</si>
  <si>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</si>
  <si>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</si>
  <si>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</si>
  <si>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</si>
  <si>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</si>
  <si>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</si>
  <si>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</si>
  <si>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</si>
  <si>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</si>
  <si>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</si>
  <si>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</si>
  <si>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</si>
  <si>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</si>
  <si>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</si>
  <si>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</si>
  <si>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</si>
  <si>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</si>
  <si>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</si>
  <si>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</si>
  <si>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</si>
  <si>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</si>
  <si>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</si>
  <si>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</si>
  <si>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</si>
  <si>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</si>
  <si>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</si>
  <si>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</si>
  <si>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</si>
  <si>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</si>
  <si>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</si>
  <si>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</si>
  <si>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</si>
  <si>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</si>
  <si>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</si>
  <si>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</si>
  <si>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</si>
  <si>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</si>
  <si>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</si>
  <si>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</si>
  <si>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</si>
  <si>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</si>
  <si>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MOL LIGA</t>
  </si>
  <si>
    <t>W 24</t>
  </si>
  <si>
    <t>AHT HC Tatran Stupava</t>
  </si>
  <si>
    <t>DHC Plzeň</t>
  </si>
  <si>
    <t>ŠH Stupava</t>
  </si>
  <si>
    <t>18.00 hod.</t>
  </si>
  <si>
    <t>4/4</t>
  </si>
  <si>
    <t>7/7</t>
  </si>
  <si>
    <t>x</t>
  </si>
  <si>
    <t>6x</t>
  </si>
  <si>
    <t>3x</t>
  </si>
  <si>
    <t>1x</t>
  </si>
  <si>
    <t>Pekne ponechané výhody. Dobrý cit pre posudzovanie 7m hodov.</t>
  </si>
  <si>
    <t>U tejto dvojičky je stále problém s kompetenciami. Nedarí sa odstrániť             zlozvyk, aby bránková rozhodkýňa pískala faul na opačnej strane.                     V stretnutí mali problém s posudzovaním krokov hlavne u družstva  Stupavy.</t>
  </si>
  <si>
    <t>V takýchto stretnutiach je potrebné vydržať s koncentráciou počas celého stretnutia. Je nutné častejšie striedanie strán/ v I. Polčase bola výmena takmer až v 9.min.  A v II.polčase až v 13 min/. U dvojičky je vidieť vzostupný trend rozhodovania.</t>
  </si>
  <si>
    <t>podlucký@slovakhandball.sk</t>
  </si>
  <si>
    <t>v priestoroch ŠH nie je bufet</t>
  </si>
  <si>
    <t>Nina Palušová</t>
  </si>
  <si>
    <t>nebola tlačová konferencia</t>
  </si>
  <si>
    <t>27'44</t>
  </si>
  <si>
    <t>3x2 minuty</t>
  </si>
  <si>
    <t>V stretnutí nastúpili 4 hráčky Stupavy:Pavlína Bahorecová, OP č.EJ 329 047, Emma Slováčková,OP č. EZ 180 783, Katarína Griffithis, OP č.HL 868 215 a Patrícia</t>
  </si>
  <si>
    <t>Tornócziová, OP č. EH 717 965 na Prehlásenie o štarte v stretnutí bez platného reg. preukazu  na Občiansky preukaz.   V družstve Tatrana Stupava nasúpili 2</t>
  </si>
  <si>
    <t>hráčky :Adela Horváthová a Kristína Kartušová so súhlasom s preradením o 2 vekové kategórie. Opatrenia ohľadne pandémie COVID boli prediskutované na</t>
  </si>
  <si>
    <t>predzápasovej porade. V prílohe zasielam fotodokumentáciu v súlade s marketingovým manuálom.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</si>
</sst>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87" fontId="39" fillId="30" borderId="81" xfId="33" applyFont="1" applyFill="1" applyBorder="1" applyAlignment="1" applyProtection="1">
      <alignment horizontal="center" vertical="center"/>
      <protection/>
    </xf>
    <xf numFmtId="187" fontId="39" fillId="30" borderId="77" xfId="33" applyFont="1" applyFill="1" applyBorder="1" applyAlignment="1" applyProtection="1">
      <alignment horizontal="center" vertical="center"/>
      <protection/>
    </xf>
    <xf numFmtId="187" fontId="39" fillId="30" borderId="14" xfId="33" applyFont="1" applyFill="1" applyBorder="1" applyAlignment="1" applyProtection="1">
      <alignment horizontal="center" vertical="center"/>
      <protection/>
    </xf>
    <xf numFmtId="187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8" fillId="0" borderId="77" xfId="33" applyFont="1" applyBorder="1" applyAlignment="1" applyProtection="1">
      <alignment horizontal="center" vertical="center"/>
      <protection/>
    </xf>
    <xf numFmtId="187" fontId="38" fillId="0" borderId="93" xfId="33" applyFont="1" applyBorder="1" applyAlignment="1" applyProtection="1">
      <alignment horizontal="center" vertical="center"/>
      <protection/>
    </xf>
    <xf numFmtId="187" fontId="38" fillId="0" borderId="11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87" fontId="39" fillId="0" borderId="54" xfId="33" applyFont="1" applyFill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9" fillId="0" borderId="66" xfId="33" applyFont="1" applyFill="1" applyBorder="1" applyAlignment="1" applyProtection="1">
      <alignment horizontal="center" vertical="center"/>
      <protection/>
    </xf>
    <xf numFmtId="187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87" fontId="39" fillId="30" borderId="124" xfId="33" applyFont="1" applyFill="1" applyBorder="1" applyAlignment="1" applyProtection="1">
      <alignment horizontal="center" vertical="center"/>
      <protection/>
    </xf>
    <xf numFmtId="187" fontId="39" fillId="30" borderId="111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8" fillId="0" borderId="12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87" fontId="32" fillId="0" borderId="144" xfId="33" applyFont="1" applyBorder="1" applyAlignment="1" applyProtection="1">
      <alignment horizontal="center" vertical="center"/>
      <protection/>
    </xf>
    <xf numFmtId="187" fontId="32" fillId="0" borderId="54" xfId="33" applyFont="1" applyBorder="1" applyAlignment="1" applyProtection="1">
      <alignment horizontal="center" vertical="center"/>
      <protection/>
    </xf>
    <xf numFmtId="187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61950" y="638175"/>
          <a:ext cx="438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457200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SheetLayoutView="100" workbookViewId="0" topLeftCell="A1">
      <selection activeCell="B31" sqref="B31:W3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192</v>
      </c>
      <c r="T3" s="183"/>
      <c r="U3" s="183"/>
      <c r="V3" s="183"/>
      <c r="W3" s="184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193</v>
      </c>
      <c r="C6" s="187"/>
      <c r="D6" s="187"/>
      <c r="E6" s="187"/>
      <c r="F6" s="187"/>
      <c r="G6" s="187" t="s">
        <v>194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8" t="s">
        <v>73</v>
      </c>
      <c r="AM7" s="78" t="s">
        <v>90</v>
      </c>
    </row>
    <row r="8" spans="1:39" ht="24" customHeight="1" thickBot="1">
      <c r="A8" s="19"/>
      <c r="B8" s="206" t="s">
        <v>195</v>
      </c>
      <c r="C8" s="207"/>
      <c r="D8" s="207"/>
      <c r="E8" s="207"/>
      <c r="F8" s="208">
        <v>44464</v>
      </c>
      <c r="G8" s="207"/>
      <c r="H8" s="207"/>
      <c r="I8" s="207"/>
      <c r="J8" s="207"/>
      <c r="K8" s="207"/>
      <c r="L8" s="207"/>
      <c r="M8" s="207"/>
      <c r="N8" s="207"/>
      <c r="O8" s="207"/>
      <c r="P8" s="209" t="s">
        <v>196</v>
      </c>
      <c r="Q8" s="210"/>
      <c r="R8" s="210"/>
      <c r="S8" s="210"/>
      <c r="T8" s="210"/>
      <c r="U8" s="210"/>
      <c r="V8" s="210"/>
      <c r="W8" s="211"/>
      <c r="AL8" s="78" t="s">
        <v>74</v>
      </c>
      <c r="AM8" s="78" t="s">
        <v>91</v>
      </c>
    </row>
    <row r="9" spans="1:39" ht="15" customHeight="1" thickBot="1" thickTop="1">
      <c r="A9" s="19"/>
      <c r="B9" s="116" t="s">
        <v>81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8" t="s">
        <v>75</v>
      </c>
      <c r="AM9" s="78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8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8" t="s">
        <v>76</v>
      </c>
      <c r="AM10" s="78" t="s">
        <v>93</v>
      </c>
    </row>
    <row r="11" spans="1:39" ht="12.75" customHeight="1" thickBot="1">
      <c r="A11" s="19"/>
      <c r="B11" s="118" t="s">
        <v>96</v>
      </c>
      <c r="C11" s="125" t="s">
        <v>165</v>
      </c>
      <c r="D11" s="125"/>
      <c r="E11" s="125"/>
      <c r="F11" s="126"/>
      <c r="G11" s="102" t="s">
        <v>160</v>
      </c>
      <c r="H11" s="95">
        <v>17</v>
      </c>
      <c r="I11" s="85"/>
      <c r="J11" s="84">
        <v>9</v>
      </c>
      <c r="K11" s="85"/>
      <c r="L11" s="86" t="s">
        <v>197</v>
      </c>
      <c r="M11" s="86"/>
      <c r="N11" s="91" t="s">
        <v>199</v>
      </c>
      <c r="O11" s="92"/>
      <c r="P11" s="88" t="s">
        <v>200</v>
      </c>
      <c r="Q11" s="89"/>
      <c r="R11" s="174" t="s">
        <v>202</v>
      </c>
      <c r="S11" s="174"/>
      <c r="T11" s="25" t="s">
        <v>36</v>
      </c>
      <c r="U11" s="79" t="s">
        <v>25</v>
      </c>
      <c r="V11" s="79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/>
      <c r="U12" s="83"/>
      <c r="V12" s="83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19" t="s">
        <v>102</v>
      </c>
      <c r="C13" s="127" t="s">
        <v>165</v>
      </c>
      <c r="D13" s="128"/>
      <c r="E13" s="128"/>
      <c r="F13" s="128"/>
      <c r="G13" s="102" t="s">
        <v>56</v>
      </c>
      <c r="H13" s="95">
        <v>34</v>
      </c>
      <c r="I13" s="85"/>
      <c r="J13" s="84">
        <v>13</v>
      </c>
      <c r="K13" s="85"/>
      <c r="L13" s="86" t="s">
        <v>198</v>
      </c>
      <c r="M13" s="86"/>
      <c r="N13" s="91" t="s">
        <v>199</v>
      </c>
      <c r="O13" s="92"/>
      <c r="P13" s="88" t="s">
        <v>201</v>
      </c>
      <c r="Q13" s="89"/>
      <c r="R13" s="174" t="s">
        <v>199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/>
      <c r="U14" s="94"/>
      <c r="V14" s="94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206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07" t="s">
        <v>12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9</v>
      </c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 t="s">
        <v>9</v>
      </c>
      <c r="F21" s="6"/>
      <c r="G21" s="7"/>
      <c r="H21" s="143" t="s">
        <v>203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9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9</v>
      </c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60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9</v>
      </c>
      <c r="G24" s="7"/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161" t="s">
        <v>204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400</v>
      </c>
      <c r="AE26" s="18">
        <f>SUM(AE15:AE24)</f>
        <v>200</v>
      </c>
      <c r="AF26" s="46">
        <f>SUM(AF21:AF24)</f>
        <v>40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 t="s">
        <v>9</v>
      </c>
      <c r="F27" s="9"/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 t="s">
        <v>9</v>
      </c>
      <c r="F28" s="12"/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161" t="s">
        <v>205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8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8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8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8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8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8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8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8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H21" sqref="H21:W2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MOL 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W 24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AHT HC Tatran Stupava</v>
      </c>
      <c r="C6" s="235"/>
      <c r="D6" s="235"/>
      <c r="E6" s="235"/>
      <c r="F6" s="235"/>
      <c r="G6" s="235" t="str">
        <f>DELEGÁT!G6</f>
        <v>DHC Plzeň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ŠH Stupava</v>
      </c>
      <c r="C8" s="241"/>
      <c r="D8" s="241"/>
      <c r="E8" s="241"/>
      <c r="F8" s="242">
        <f>DELEGÁT!F8</f>
        <v>44464</v>
      </c>
      <c r="G8" s="243"/>
      <c r="H8" s="243"/>
      <c r="I8" s="243"/>
      <c r="J8" s="243"/>
      <c r="K8" s="243"/>
      <c r="L8" s="243"/>
      <c r="M8" s="243"/>
      <c r="N8" s="243"/>
      <c r="O8" s="243"/>
      <c r="P8" s="244" t="str">
        <f>DELEGÁT!P8</f>
        <v>18.00 hod.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Ladislav Podlucký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4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Ing. Barbora Bočáková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17</v>
      </c>
      <c r="I11" s="267"/>
      <c r="J11" s="267">
        <f>DELEGÁT!J11</f>
        <v>9</v>
      </c>
      <c r="K11" s="267"/>
      <c r="L11" s="268" t="str">
        <f>DELEGÁT!L11</f>
        <v>4/4</v>
      </c>
      <c r="M11" s="268"/>
      <c r="N11" s="268" t="str">
        <f>DELEGÁT!N11</f>
        <v>x</v>
      </c>
      <c r="O11" s="268"/>
      <c r="P11" s="269" t="str">
        <f>DELEGÁT!P11</f>
        <v>6x</v>
      </c>
      <c r="Q11" s="269"/>
      <c r="R11" s="269" t="str">
        <f>DELEGÁT!R11</f>
        <v>1x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>
        <f>DELEGÁT!T12</f>
        <v>0</v>
      </c>
      <c r="U12" s="270">
        <f>DELEGÁT!U12</f>
        <v>0</v>
      </c>
      <c r="V12" s="270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Ing. Lucia Jánošíková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34</v>
      </c>
      <c r="I13" s="267"/>
      <c r="J13" s="267">
        <f>DELEGÁT!J13</f>
        <v>13</v>
      </c>
      <c r="K13" s="267"/>
      <c r="L13" s="268" t="str">
        <f>DELEGÁT!L13</f>
        <v>7/7</v>
      </c>
      <c r="M13" s="268"/>
      <c r="N13" s="268" t="str">
        <f>DELEGÁT!N13</f>
        <v>x</v>
      </c>
      <c r="O13" s="268"/>
      <c r="P13" s="269" t="str">
        <f>DELEGÁT!P13</f>
        <v>3x</v>
      </c>
      <c r="Q13" s="269"/>
      <c r="R13" s="269" t="str">
        <f>DELEGÁT!R13</f>
        <v>x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>
        <f>DELEGÁT!T14</f>
        <v>0</v>
      </c>
      <c r="U14" s="281">
        <f>DELEGÁT!U14</f>
        <v>0</v>
      </c>
      <c r="V14" s="28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9</v>
      </c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100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100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9</v>
      </c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/>
      <c r="G25" s="7" t="s">
        <v>9</v>
      </c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/>
      <c r="G26" s="7" t="s">
        <v>9</v>
      </c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560</v>
      </c>
      <c r="AE26" s="18">
        <f>SUM(AE15:AE24)</f>
        <v>300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9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SheetLayoutView="100" workbookViewId="0" topLeftCell="A4">
      <selection activeCell="K26" sqref="K26:W26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MOL 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W 24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 t="s">
        <v>207</v>
      </c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5"/>
      <c r="G27" s="429" t="s">
        <v>29</v>
      </c>
      <c r="H27" s="429"/>
      <c r="I27" s="429"/>
      <c r="J27" s="430"/>
      <c r="K27" s="317">
        <v>80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177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29</v>
      </c>
      <c r="G36" s="330"/>
      <c r="H36" s="329" t="s">
        <v>29</v>
      </c>
      <c r="I36" s="320"/>
      <c r="J36" s="330"/>
      <c r="K36" s="316" t="s">
        <v>209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 t="s">
        <v>208</v>
      </c>
      <c r="C40" s="36" t="s">
        <v>160</v>
      </c>
      <c r="D40" s="37">
        <v>35</v>
      </c>
      <c r="E40" s="38" t="s">
        <v>210</v>
      </c>
      <c r="F40" s="388" t="s">
        <v>184</v>
      </c>
      <c r="G40" s="389"/>
      <c r="H40" s="390"/>
      <c r="I40" s="385" t="s">
        <v>211</v>
      </c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5"/>
      <c r="C46" s="42"/>
      <c r="D46" s="43"/>
      <c r="E46" s="44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212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213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 t="s">
        <v>214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 t="s">
        <v>215</v>
      </c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6" t="s">
        <v>187</v>
      </c>
      <c r="C54" s="416" t="str">
        <f>DELEGÁT!B9</f>
        <v>Ladislav Podlucký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44464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2021-09-30T14:49:19Z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