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<sst xmlns="http://schemas.openxmlformats.org/spreadsheetml/2006/main" count="462" uniqueCount="210">
  <si>
    <t>HODNOTIACI HÁROK  -  2021/2022</t>
  </si>
  <si>
    <t>NIKÉ HANDBALL EXTRALIGA</t>
  </si>
  <si>
    <t>Číslo stretnutia:</t>
  </si>
  <si>
    <t>XA-55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</si>
  <si>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</si>
  <si>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</si>
  <si>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</si>
  <si>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</si>
  <si>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</si>
  <si>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</si>
  <si>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</si>
  <si>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</si>
  <si>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</si>
  <si>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</si>
  <si>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</si>
  <si>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</si>
  <si>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AGRO Topoľčany</t>
  </si>
  <si>
    <t>MHC Štart Nové Zámky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</si>
  <si>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</si>
  <si>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</si>
  <si>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</si>
  <si>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</si>
  <si>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</si>
  <si>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</si>
  <si>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</si>
  <si>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</si>
  <si>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Topoľčany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</si>
  <si>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</si>
  <si>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</si>
  <si>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</si>
  <si>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</si>
  <si>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</si>
  <si>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</si>
  <si>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</si>
  <si>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</si>
  <si>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</si>
  <si>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</si>
  <si>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</si>
  <si>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</si>
  <si>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</si>
  <si>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</si>
  <si>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</si>
  <si>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</si>
  <si>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</si>
  <si>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Mgr. Tomáš Pavlovčák</t>
  </si>
  <si>
    <t xml:space="preserve"> ROZHODCA</t>
  </si>
  <si>
    <t>A</t>
  </si>
  <si>
    <t>4/2</t>
  </si>
  <si>
    <t>2min.</t>
  </si>
  <si>
    <t>D</t>
  </si>
  <si>
    <t>Milan Nedorost</t>
  </si>
  <si>
    <t>Matej Adamkovič</t>
  </si>
  <si>
    <t>Mgr. Marianna Nemčíková</t>
  </si>
  <si>
    <t>Bc. Gábor Balogh</t>
  </si>
  <si>
    <t>Ing. Peter Richvalský</t>
  </si>
  <si>
    <t>B</t>
  </si>
  <si>
    <t>3/2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</si>
  <si>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</si>
  <si>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</si>
  <si>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</si>
  <si>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</si>
  <si>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</si>
  <si>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</si>
  <si>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</si>
  <si>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</si>
  <si>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</si>
  <si>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Mgr. Jozef Daňo</t>
  </si>
  <si>
    <t>hodnotí</t>
  </si>
  <si>
    <t>DELEGÁT</t>
  </si>
  <si>
    <t xml:space="preserve"> 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</si>
  <si>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</si>
  <si>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</si>
  <si>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</si>
  <si>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</si>
  <si>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</si>
  <si>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</si>
  <si>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</si>
  <si>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</si>
  <si>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</si>
  <si>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</si>
  <si>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</si>
  <si>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</si>
  <si>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</si>
  <si>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</si>
  <si>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</si>
  <si>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X</t>
  </si>
  <si>
    <t>POZITÍVNE</t>
  </si>
  <si>
    <t>Stanislava Kellner</t>
  </si>
  <si>
    <t>Kroky</t>
  </si>
  <si>
    <t>Využité výhody pre družstvá, počas stretnutia jednotná línia pri posudzovaní pasívnej hry.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</si>
  <si>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</si>
  <si>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</si>
  <si>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</si>
  <si>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</si>
  <si>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</si>
  <si>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</si>
  <si>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</si>
  <si>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</si>
  <si>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</si>
  <si>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</si>
  <si>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</si>
  <si>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 xml:space="preserve">Sústrediť sa na posudzovanie krokov hlavne pri preberaní prihrávky. Preukázať vačšiu suverenitu pri rozhodnutiach  /Palovčák /. </t>
  </si>
  <si>
    <t>Zbislav Oťapka</t>
  </si>
  <si>
    <t>Progresívne trestanie</t>
  </si>
  <si>
    <t>Osobnosť a správanie</t>
  </si>
  <si>
    <t>Patrik Papaj</t>
  </si>
  <si>
    <t>Celkový dojem</t>
  </si>
  <si>
    <t>ODPORÚČANIA NA ZLEPŠENIE</t>
  </si>
  <si>
    <t>Ing. Ondrej Sabol</t>
  </si>
  <si>
    <t>Zlepšiť posudzovanie krokov . Sústrediť sa na súboje na bránkovisku s progresívnym trestaním.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</si>
  <si>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</si>
  <si>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</si>
  <si>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</si>
  <si>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</si>
  <si>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</si>
  <si>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</si>
  <si>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</si>
  <si>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</si>
  <si>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</si>
  <si>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</si>
  <si>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</si>
  <si>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</si>
  <si>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</si>
  <si>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</si>
  <si>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</si>
  <si>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</si>
  <si>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</si>
  <si>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</si>
  <si>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</si>
  <si>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</si>
  <si>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</si>
  <si>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</si>
  <si>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</si>
  <si>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</si>
  <si>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</si>
  <si>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</si>
  <si>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</si>
  <si>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</si>
  <si>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</si>
  <si>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</si>
  <si>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</si>
  <si>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</si>
  <si>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</si>
  <si>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</si>
  <si>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</si>
  <si>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</si>
  <si>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</si>
  <si>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</si>
  <si>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</si>
  <si>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</si>
  <si>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</si>
  <si>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</si>
  <si>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</si>
  <si>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</si>
  <si>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</si>
  <si>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</si>
  <si>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</si>
  <si>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</si>
  <si>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</si>
  <si>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</si>
  <si>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Andraško Martin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</si>
  <si>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</si>
  <si>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</si>
  <si>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</si>
  <si>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</si>
  <si>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</si>
  <si>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</si>
  <si>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</si>
  <si>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Vyplnenie a odovzdanie zápisu o stretnutí (30 min.)</t>
  </si>
  <si>
    <t>Predaj alkoholu v priestoroch haly</t>
  </si>
  <si>
    <t>Podmienky pre média, tlačová konferencia</t>
  </si>
  <si>
    <t>Nekonala sa</t>
  </si>
  <si>
    <t>Zdravotná služba</t>
  </si>
  <si>
    <t>V.I.P. - priestor a služby</t>
  </si>
  <si>
    <t>Podmienky pre prácu delegáta</t>
  </si>
  <si>
    <t>ÚLOHY POČAS STRETNUTIA</t>
  </si>
  <si>
    <t>Činnosť hlásateľa</t>
  </si>
  <si>
    <t>Haluzová Marta</t>
  </si>
  <si>
    <t>Činnosť časomerača a zapisovateľa</t>
  </si>
  <si>
    <t>Kopecká Romana,Hodál Branislav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</si>
  <si>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</si>
  <si>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</si>
  <si>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</si>
  <si>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</si>
  <si>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</si>
  <si>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</si>
  <si>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</si>
  <si>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</si>
  <si>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</si>
  <si>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</si>
  <si>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</si>
  <si>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</si>
  <si>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</si>
  <si>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</si>
  <si>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</si>
  <si>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</si>
  <si>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Červenková Helena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</si>
  <si>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</si>
  <si>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</si>
  <si>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</si>
  <si>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</si>
  <si>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</si>
  <si>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</si>
  <si>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</si>
  <si>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</si>
  <si>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MHC Štart Nové Zámky – Beck Fridrich, Tymoshchuk Ivan, Bako Christoper nastúpili na stretnutie priložené prehlásenie.</t>
  </si>
  <si>
    <t>HK AGRO Topoľčany – Montecino Daniel , zranenie pravého kolena 28,45 min. , stretnutie nedohral.</t>
  </si>
  <si>
    <t>Zoznam o očkovaní,testovaní mužstiev v poriadku.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</si>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</sst>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3">
      <selection activeCell="E20" sqref="E20:G29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4" customWidth="1"/>
    <col min="39" max="39" width="4.57421875" style="4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44512</v>
      </c>
      <c r="G8" s="89"/>
      <c r="H8" s="89"/>
      <c r="I8" s="89"/>
      <c r="J8" s="89"/>
      <c r="K8" s="89"/>
      <c r="L8" s="89"/>
      <c r="M8" s="89"/>
      <c r="N8" s="89"/>
      <c r="O8" s="89"/>
      <c r="P8" s="90">
        <v>0.7916666666666666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18</v>
      </c>
      <c r="I11" s="100"/>
      <c r="J11" s="101">
        <v>10</v>
      </c>
      <c r="K11" s="101"/>
      <c r="L11" s="102" t="s">
        <v>47</v>
      </c>
      <c r="M11" s="102"/>
      <c r="N11" s="103">
        <v>1</v>
      </c>
      <c r="O11" s="103"/>
      <c r="P11" s="104">
        <v>5</v>
      </c>
      <c r="Q11" s="104"/>
      <c r="R11" s="105"/>
      <c r="S11" s="105"/>
      <c r="T11" s="11" t="s">
        <v>33</v>
      </c>
      <c r="U11" s="106" t="s">
        <v>48</v>
      </c>
      <c r="V11" s="106"/>
      <c r="W11" s="12" t="s">
        <v>49</v>
      </c>
      <c r="AL11" s="7" t="s">
        <v>50</v>
      </c>
      <c r="AM11" s="7" t="s">
        <v>51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/>
      <c r="U12" s="107"/>
      <c r="V12" s="107"/>
      <c r="W12" s="14"/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8" t="s">
        <v>54</v>
      </c>
      <c r="C13" s="109" t="s">
        <v>45</v>
      </c>
      <c r="D13" s="109"/>
      <c r="E13" s="109"/>
      <c r="F13" s="109"/>
      <c r="G13" s="110" t="s">
        <v>55</v>
      </c>
      <c r="H13" s="111">
        <v>17</v>
      </c>
      <c r="I13" s="111"/>
      <c r="J13" s="112">
        <v>8</v>
      </c>
      <c r="K13" s="112"/>
      <c r="L13" s="113" t="s">
        <v>56</v>
      </c>
      <c r="M13" s="113"/>
      <c r="N13" s="114">
        <v>3</v>
      </c>
      <c r="O13" s="114"/>
      <c r="P13" s="115">
        <v>4</v>
      </c>
      <c r="Q13" s="115"/>
      <c r="R13" s="116"/>
      <c r="S13" s="116"/>
      <c r="T13" s="11" t="s">
        <v>33</v>
      </c>
      <c r="U13" s="106" t="s">
        <v>48</v>
      </c>
      <c r="V13" s="106"/>
      <c r="W13" s="12" t="s">
        <v>49</v>
      </c>
      <c r="AF13" s="1"/>
      <c r="AG13" s="1"/>
      <c r="AH13" s="1"/>
      <c r="AI13" s="1"/>
      <c r="AL13" s="7" t="s">
        <v>19</v>
      </c>
      <c r="AM13" s="7" t="s">
        <v>57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/>
      <c r="U14" s="117"/>
      <c r="V14" s="117"/>
      <c r="W14" s="16"/>
      <c r="Y14" s="3"/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7" t="s">
        <v>63</v>
      </c>
      <c r="AM14" s="7" t="s">
        <v>64</v>
      </c>
    </row>
    <row r="15" spans="1:39" ht="27" customHeight="1">
      <c r="A15" s="5"/>
      <c r="B15" s="118" t="s">
        <v>65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7" t="s">
        <v>29</v>
      </c>
      <c r="AM15" s="7" t="s">
        <v>66</v>
      </c>
    </row>
    <row r="16" spans="1:39" ht="27.75" customHeight="1">
      <c r="A16" s="5"/>
      <c r="B16" s="18" t="s">
        <v>67</v>
      </c>
      <c r="C16" s="94" t="s">
        <v>68</v>
      </c>
      <c r="D16" s="94"/>
      <c r="E16" s="94"/>
      <c r="F16" s="19" t="s">
        <v>69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60</v>
      </c>
      <c r="AD16" s="3">
        <f t="shared" si="3"/>
        <v>0</v>
      </c>
      <c r="AE16" s="3">
        <f t="shared" si="4"/>
        <v>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14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76</v>
      </c>
      <c r="AM17" s="7" t="s">
        <v>77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78</v>
      </c>
      <c r="AM18" s="7" t="s">
        <v>79</v>
      </c>
    </row>
    <row r="19" spans="1:39" ht="30" customHeight="1">
      <c r="A19" s="5"/>
      <c r="B19" s="21" t="s">
        <v>80</v>
      </c>
      <c r="C19" s="22" t="s">
        <v>58</v>
      </c>
      <c r="D19" s="23" t="s">
        <v>59</v>
      </c>
      <c r="E19" s="23" t="s">
        <v>60</v>
      </c>
      <c r="F19" s="23" t="s">
        <v>61</v>
      </c>
      <c r="G19" s="24" t="s">
        <v>62</v>
      </c>
      <c r="H19" s="125" t="s">
        <v>81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7" t="s">
        <v>82</v>
      </c>
      <c r="AM19" s="7" t="s">
        <v>83</v>
      </c>
    </row>
    <row r="20" spans="1:39" ht="24" customHeight="1">
      <c r="A20" s="5"/>
      <c r="B20" s="25" t="s">
        <v>84</v>
      </c>
      <c r="C20" s="26"/>
      <c r="D20" s="27"/>
      <c r="E20" s="27"/>
      <c r="F20" s="27"/>
      <c r="G20" s="28" t="s">
        <v>85</v>
      </c>
      <c r="H20" s="126"/>
      <c r="I20" s="126"/>
      <c r="J20" s="126"/>
      <c r="K20" s="126"/>
      <c r="L20" s="126"/>
      <c r="M20" s="127" t="s">
        <v>86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87</v>
      </c>
    </row>
    <row r="21" spans="1:39" ht="24" customHeight="1">
      <c r="A21" s="5"/>
      <c r="B21" s="25" t="s">
        <v>88</v>
      </c>
      <c r="C21" s="26"/>
      <c r="D21" s="27"/>
      <c r="E21" s="27" t="s">
        <v>85</v>
      </c>
      <c r="F21" s="27"/>
      <c r="G21" s="28"/>
      <c r="H21" s="129" t="s">
        <v>89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90</v>
      </c>
    </row>
    <row r="22" spans="1:39" ht="24" customHeight="1">
      <c r="A22" s="5"/>
      <c r="B22" s="25" t="s">
        <v>91</v>
      </c>
      <c r="C22" s="26"/>
      <c r="D22" s="27"/>
      <c r="E22" s="27"/>
      <c r="F22" s="27" t="s">
        <v>85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0</v>
      </c>
      <c r="AG22" s="3">
        <f>IF(Q17=AE28,100,0)</f>
        <v>0</v>
      </c>
      <c r="AM22" s="7" t="s">
        <v>92</v>
      </c>
    </row>
    <row r="23" spans="1:39" ht="24" customHeight="1">
      <c r="A23" s="5"/>
      <c r="B23" s="25" t="s">
        <v>93</v>
      </c>
      <c r="C23" s="26"/>
      <c r="D23" s="27"/>
      <c r="E23" s="27"/>
      <c r="F23" s="27" t="s">
        <v>85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80</v>
      </c>
      <c r="AG23" s="3">
        <f>IF(Q17=AE29,50,0)</f>
        <v>50</v>
      </c>
      <c r="AM23" s="7" t="s">
        <v>94</v>
      </c>
    </row>
    <row r="24" spans="1:39" ht="24" customHeight="1">
      <c r="A24" s="5"/>
      <c r="B24" s="25" t="s">
        <v>95</v>
      </c>
      <c r="C24" s="26"/>
      <c r="D24" s="27"/>
      <c r="E24" s="27"/>
      <c r="F24" s="27"/>
      <c r="G24" s="28" t="s">
        <v>85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96</v>
      </c>
    </row>
    <row r="25" spans="1:39" ht="24" customHeight="1">
      <c r="A25" s="5"/>
      <c r="B25" s="25" t="s">
        <v>97</v>
      </c>
      <c r="C25" s="26"/>
      <c r="D25" s="27"/>
      <c r="E25" s="27"/>
      <c r="F25" s="27" t="s">
        <v>85</v>
      </c>
      <c r="G25" s="28"/>
      <c r="H25" s="130"/>
      <c r="I25" s="130"/>
      <c r="J25" s="130"/>
      <c r="K25" s="130"/>
      <c r="L25" s="130"/>
      <c r="M25" s="131" t="s">
        <v>98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99</v>
      </c>
    </row>
    <row r="26" spans="1:39" ht="24" customHeight="1">
      <c r="A26" s="5"/>
      <c r="B26" s="25" t="s">
        <v>100</v>
      </c>
      <c r="C26" s="26"/>
      <c r="D26" s="27"/>
      <c r="E26" s="27"/>
      <c r="F26" s="27" t="s">
        <v>85</v>
      </c>
      <c r="G26" s="28"/>
      <c r="H26" s="129" t="s">
        <v>101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60</v>
      </c>
      <c r="AD26" s="3">
        <f>SUM(AD15:AD24)</f>
        <v>560</v>
      </c>
      <c r="AE26" s="3">
        <f>SUM(AE15:AE24)</f>
        <v>200</v>
      </c>
      <c r="AF26" s="29">
        <f>SUM(AF21:AF24)</f>
        <v>80</v>
      </c>
      <c r="AG26" s="3">
        <f>SUM(AG22:AG24)</f>
        <v>50</v>
      </c>
      <c r="AM26" s="7" t="s">
        <v>102</v>
      </c>
    </row>
    <row r="27" spans="1:39" ht="24" customHeight="1">
      <c r="A27" s="5"/>
      <c r="B27" s="30" t="s">
        <v>103</v>
      </c>
      <c r="C27" s="31"/>
      <c r="D27" s="32"/>
      <c r="E27" s="32"/>
      <c r="F27" s="32" t="s">
        <v>85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44</v>
      </c>
    </row>
    <row r="28" spans="1:39" ht="24" customHeight="1">
      <c r="A28" s="5"/>
      <c r="B28" s="34" t="s">
        <v>104</v>
      </c>
      <c r="C28" s="35"/>
      <c r="D28" s="36"/>
      <c r="E28" s="36"/>
      <c r="F28" s="36" t="s">
        <v>85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105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85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54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5" t="s">
        <v>109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111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117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118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29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9">
      <selection activeCell="F25" sqref="F25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NIKÉ HANDBALL EXTRALIGA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XA-55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HK AGRO Topoľčany</v>
      </c>
      <c r="C6" s="141"/>
      <c r="D6" s="141"/>
      <c r="E6" s="141"/>
      <c r="F6" s="141"/>
      <c r="G6" s="142" t="str">
        <f>DELEGÁT!G6</f>
        <v>MHC Štart Nové Zámky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ŠH Topoľčany</v>
      </c>
      <c r="C8" s="144"/>
      <c r="D8" s="144"/>
      <c r="E8" s="144"/>
      <c r="F8" s="145">
        <f>DELEGÁT!F8</f>
        <v>44512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0.7916666666666666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Vladimír Pokorný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Mgr. Tomáš Pavlovčák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18</v>
      </c>
      <c r="I11" s="151"/>
      <c r="J11" s="152">
        <f>DELEGÁT!J11</f>
        <v>10</v>
      </c>
      <c r="K11" s="152"/>
      <c r="L11" s="153" t="str">
        <f>DELEGÁT!L11</f>
        <v>4/2</v>
      </c>
      <c r="M11" s="153"/>
      <c r="N11" s="153">
        <f>DELEGÁT!N11</f>
        <v>1</v>
      </c>
      <c r="O11" s="153"/>
      <c r="P11" s="154">
        <f>DELEGÁT!P11</f>
        <v>5</v>
      </c>
      <c r="Q11" s="154"/>
      <c r="R11" s="154">
        <f>DELEGÁT!R11</f>
        <v>0</v>
      </c>
      <c r="S11" s="154"/>
      <c r="T11" s="11" t="s">
        <v>33</v>
      </c>
      <c r="U11" s="106" t="s">
        <v>48</v>
      </c>
      <c r="V11" s="106"/>
      <c r="W11" s="12" t="s">
        <v>49</v>
      </c>
      <c r="AL11" s="43" t="s">
        <v>151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>
        <f>DELEGÁT!T12</f>
        <v>0</v>
      </c>
      <c r="U12" s="155">
        <f>DELEGÁT!U12</f>
        <v>0</v>
      </c>
      <c r="V12" s="155"/>
      <c r="W12" s="47">
        <f>DELEGÁT!W12</f>
        <v>0</v>
      </c>
      <c r="AA12" s="9"/>
      <c r="AL12" s="43" t="s">
        <v>50</v>
      </c>
      <c r="AM12" s="43" t="s">
        <v>51</v>
      </c>
    </row>
    <row r="13" spans="1:39" ht="12.75" customHeight="1">
      <c r="A13" s="5"/>
      <c r="B13" s="156" t="str">
        <f>DELEGÁT!B13</f>
        <v>Ing. Peter Richvalský</v>
      </c>
      <c r="C13" s="157" t="s">
        <v>45</v>
      </c>
      <c r="D13" s="157"/>
      <c r="E13" s="157"/>
      <c r="F13" s="157"/>
      <c r="G13" s="110" t="s">
        <v>55</v>
      </c>
      <c r="H13" s="158">
        <f>DELEGÁT!H13</f>
        <v>17</v>
      </c>
      <c r="I13" s="158"/>
      <c r="J13" s="159">
        <f>DELEGÁT!J13</f>
        <v>8</v>
      </c>
      <c r="K13" s="159"/>
      <c r="L13" s="160" t="str">
        <f>DELEGÁT!L13</f>
        <v>3/2</v>
      </c>
      <c r="M13" s="160"/>
      <c r="N13" s="160">
        <f>DELEGÁT!N13</f>
        <v>3</v>
      </c>
      <c r="O13" s="160"/>
      <c r="P13" s="161">
        <f>DELEGÁT!P13</f>
        <v>4</v>
      </c>
      <c r="Q13" s="161"/>
      <c r="R13" s="161">
        <f>DELEGÁT!R13</f>
        <v>0</v>
      </c>
      <c r="S13" s="161"/>
      <c r="T13" s="11" t="s">
        <v>33</v>
      </c>
      <c r="U13" s="106" t="s">
        <v>48</v>
      </c>
      <c r="V13" s="106"/>
      <c r="W13" s="12" t="s">
        <v>49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>
        <f>DELEGÁT!T14</f>
        <v>0</v>
      </c>
      <c r="U14" s="162">
        <f>DELEGÁT!U14</f>
        <v>0</v>
      </c>
      <c r="V14" s="162"/>
      <c r="W14" s="49">
        <f>DELEGÁT!W14</f>
        <v>0</v>
      </c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43" t="s">
        <v>19</v>
      </c>
      <c r="AM14" s="43" t="s">
        <v>57</v>
      </c>
    </row>
    <row r="15" spans="1:39" ht="27" customHeight="1">
      <c r="A15" s="5"/>
      <c r="B15" s="163" t="s">
        <v>65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43" t="s">
        <v>63</v>
      </c>
      <c r="AM15" s="43" t="s">
        <v>64</v>
      </c>
    </row>
    <row r="16" spans="1:39" ht="27.75" customHeight="1">
      <c r="A16" s="5"/>
      <c r="B16" s="50" t="s">
        <v>67</v>
      </c>
      <c r="C16" s="164" t="s">
        <v>152</v>
      </c>
      <c r="D16" s="164"/>
      <c r="E16" s="164"/>
      <c r="F16" s="19"/>
      <c r="G16" s="165" t="s">
        <v>70</v>
      </c>
      <c r="H16" s="165"/>
      <c r="I16" s="165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29</v>
      </c>
      <c r="AM16" s="43" t="s">
        <v>66</v>
      </c>
    </row>
    <row r="17" spans="1:39" ht="35.25" customHeight="1">
      <c r="A17" s="5"/>
      <c r="B17" s="51" t="s">
        <v>74</v>
      </c>
      <c r="C17" s="121" t="s">
        <v>14</v>
      </c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43" t="s">
        <v>76</v>
      </c>
      <c r="AM18" s="43" t="s">
        <v>77</v>
      </c>
    </row>
    <row r="19" spans="1:39" ht="30" customHeight="1">
      <c r="A19" s="5"/>
      <c r="B19" s="52" t="s">
        <v>80</v>
      </c>
      <c r="C19" s="53" t="s">
        <v>58</v>
      </c>
      <c r="D19" s="54" t="s">
        <v>59</v>
      </c>
      <c r="E19" s="54" t="s">
        <v>60</v>
      </c>
      <c r="F19" s="54" t="s">
        <v>61</v>
      </c>
      <c r="G19" s="55" t="s">
        <v>62</v>
      </c>
      <c r="H19" s="168" t="s">
        <v>81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0</v>
      </c>
      <c r="AL19" s="43" t="s">
        <v>78</v>
      </c>
      <c r="AM19" s="43" t="s">
        <v>79</v>
      </c>
    </row>
    <row r="20" spans="1:39" ht="24" customHeight="1">
      <c r="A20" s="5"/>
      <c r="B20" s="56" t="s">
        <v>84</v>
      </c>
      <c r="C20" s="26"/>
      <c r="D20" s="27"/>
      <c r="E20" s="27"/>
      <c r="F20" s="27"/>
      <c r="G20" s="28" t="s">
        <v>85</v>
      </c>
      <c r="H20" s="126"/>
      <c r="I20" s="126"/>
      <c r="J20" s="126"/>
      <c r="K20" s="126"/>
      <c r="L20" s="126"/>
      <c r="M20" s="127" t="s">
        <v>86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60</v>
      </c>
      <c r="AD20" s="3">
        <f t="shared" si="3"/>
        <v>0</v>
      </c>
      <c r="AE20" s="3">
        <f t="shared" si="4"/>
        <v>0</v>
      </c>
      <c r="AL20" s="43" t="s">
        <v>82</v>
      </c>
      <c r="AM20" s="43" t="s">
        <v>83</v>
      </c>
    </row>
    <row r="21" spans="1:39" ht="24" customHeight="1">
      <c r="A21" s="5"/>
      <c r="B21" s="56" t="s">
        <v>88</v>
      </c>
      <c r="C21" s="26"/>
      <c r="D21" s="27"/>
      <c r="E21" s="27"/>
      <c r="F21" s="27" t="s">
        <v>85</v>
      </c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87</v>
      </c>
    </row>
    <row r="22" spans="1:39" ht="24" customHeight="1">
      <c r="A22" s="5"/>
      <c r="B22" s="56" t="s">
        <v>91</v>
      </c>
      <c r="C22" s="26"/>
      <c r="D22" s="27"/>
      <c r="E22" s="27"/>
      <c r="F22" s="27" t="s">
        <v>85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0</v>
      </c>
      <c r="AG22" s="3">
        <f>IF(Q17=AE28,100,0)</f>
        <v>0</v>
      </c>
      <c r="AM22" s="43" t="s">
        <v>90</v>
      </c>
    </row>
    <row r="23" spans="1:39" ht="24" customHeight="1">
      <c r="A23" s="5"/>
      <c r="B23" s="56" t="s">
        <v>93</v>
      </c>
      <c r="C23" s="26"/>
      <c r="D23" s="27"/>
      <c r="E23" s="27"/>
      <c r="F23" s="27" t="s">
        <v>85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80</v>
      </c>
      <c r="AG23" s="3">
        <f>IF(Q17=AE29,50,0)</f>
        <v>50</v>
      </c>
      <c r="AM23" s="43" t="s">
        <v>92</v>
      </c>
    </row>
    <row r="24" spans="1:39" ht="24" customHeight="1">
      <c r="A24" s="5"/>
      <c r="B24" s="56" t="s">
        <v>95</v>
      </c>
      <c r="C24" s="26"/>
      <c r="D24" s="27"/>
      <c r="E24" s="27"/>
      <c r="F24" s="27" t="s">
        <v>85</v>
      </c>
      <c r="G24" s="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94</v>
      </c>
    </row>
    <row r="25" spans="1:39" ht="24" customHeight="1">
      <c r="A25" s="5"/>
      <c r="B25" s="56" t="s">
        <v>97</v>
      </c>
      <c r="C25" s="26"/>
      <c r="D25" s="27"/>
      <c r="E25" s="27" t="s">
        <v>85</v>
      </c>
      <c r="F25" s="27"/>
      <c r="G25" s="28"/>
      <c r="H25" s="130"/>
      <c r="I25" s="130"/>
      <c r="J25" s="130"/>
      <c r="K25" s="130"/>
      <c r="L25" s="130"/>
      <c r="M25" s="131" t="s">
        <v>98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96</v>
      </c>
    </row>
    <row r="26" spans="1:39" ht="24" customHeight="1">
      <c r="A26" s="5"/>
      <c r="B26" s="56" t="s">
        <v>100</v>
      </c>
      <c r="C26" s="26"/>
      <c r="D26" s="27"/>
      <c r="E26" s="27"/>
      <c r="F26" s="27" t="s">
        <v>85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60</v>
      </c>
      <c r="AD26" s="3">
        <f>SUM(AD15:AD24)</f>
        <v>640</v>
      </c>
      <c r="AE26" s="3">
        <f>SUM(AE15:AE24)</f>
        <v>100</v>
      </c>
      <c r="AF26" s="29">
        <f>SUM(AF21:AF24)</f>
        <v>80</v>
      </c>
      <c r="AG26" s="3">
        <f>SUM(AG22:AG24)</f>
        <v>50</v>
      </c>
      <c r="AM26" s="43" t="s">
        <v>99</v>
      </c>
    </row>
    <row r="27" spans="1:39" ht="24" customHeight="1">
      <c r="A27" s="5"/>
      <c r="B27" s="57" t="s">
        <v>103</v>
      </c>
      <c r="C27" s="31"/>
      <c r="D27" s="32"/>
      <c r="E27" s="32"/>
      <c r="F27" s="32" t="s">
        <v>85</v>
      </c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102</v>
      </c>
    </row>
    <row r="28" spans="1:39" ht="24" customHeight="1">
      <c r="A28" s="5"/>
      <c r="B28" s="34" t="s">
        <v>104</v>
      </c>
      <c r="C28" s="35"/>
      <c r="D28" s="36"/>
      <c r="E28" s="36"/>
      <c r="F28" s="36" t="s">
        <v>85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44</v>
      </c>
    </row>
    <row r="29" spans="1:39" ht="24" customHeight="1">
      <c r="A29" s="5"/>
      <c r="B29" s="38" t="s">
        <v>106</v>
      </c>
      <c r="C29" s="39"/>
      <c r="D29" s="40"/>
      <c r="E29" s="40"/>
      <c r="F29" s="40" t="s">
        <v>85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105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54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108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110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111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117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29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9">
      <selection activeCell="K37" sqref="K37"/>
    </sheetView>
  </sheetViews>
  <sheetFormatPr defaultColWidth="4.574218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574218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3" t="s">
        <v>153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NIKÉ HANDBALL EXTRALIGA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XA-55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155</v>
      </c>
      <c r="C6" s="178"/>
      <c r="D6" s="178"/>
      <c r="E6" s="178"/>
      <c r="F6" s="179" t="s">
        <v>156</v>
      </c>
      <c r="G6" s="179"/>
      <c r="H6" s="179"/>
      <c r="I6" s="179"/>
      <c r="J6" s="179"/>
      <c r="K6" s="180" t="s">
        <v>157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158</v>
      </c>
      <c r="AM6" s="43"/>
    </row>
    <row r="7" spans="1:39" s="3" customFormat="1" ht="15.75">
      <c r="A7" s="1"/>
      <c r="B7" s="181" t="s">
        <v>159</v>
      </c>
      <c r="C7" s="181"/>
      <c r="D7" s="181"/>
      <c r="E7" s="181"/>
      <c r="F7" s="182" t="s">
        <v>158</v>
      </c>
      <c r="G7" s="182"/>
      <c r="H7" s="182"/>
      <c r="I7" s="182"/>
      <c r="J7" s="182"/>
      <c r="K7" s="183" t="s">
        <v>160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85</v>
      </c>
      <c r="AM7" s="43"/>
    </row>
    <row r="8" spans="1:39" s="3" customFormat="1" ht="15.75">
      <c r="A8" s="1"/>
      <c r="B8" s="184" t="s">
        <v>161</v>
      </c>
      <c r="C8" s="184"/>
      <c r="D8" s="184"/>
      <c r="E8" s="184"/>
      <c r="F8" s="185" t="s">
        <v>158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162</v>
      </c>
      <c r="C9" s="187"/>
      <c r="D9" s="187"/>
      <c r="E9" s="187"/>
      <c r="F9" s="185" t="s">
        <v>158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163</v>
      </c>
      <c r="C10" s="187"/>
      <c r="D10" s="187"/>
      <c r="E10" s="187"/>
      <c r="F10" s="185" t="s">
        <v>158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164</v>
      </c>
      <c r="C11" s="187"/>
      <c r="D11" s="187"/>
      <c r="E11" s="187"/>
      <c r="F11" s="185" t="s">
        <v>158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165</v>
      </c>
      <c r="C12" s="187"/>
      <c r="D12" s="187"/>
      <c r="E12" s="187"/>
      <c r="F12" s="185" t="s">
        <v>158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166</v>
      </c>
      <c r="C13" s="187"/>
      <c r="D13" s="187"/>
      <c r="E13" s="187"/>
      <c r="F13" s="185" t="s">
        <v>158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167</v>
      </c>
      <c r="C14" s="187"/>
      <c r="D14" s="187"/>
      <c r="E14" s="187"/>
      <c r="F14" s="185" t="s">
        <v>158</v>
      </c>
      <c r="G14" s="185"/>
      <c r="H14" s="185"/>
      <c r="I14" s="185"/>
      <c r="J14" s="18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168</v>
      </c>
      <c r="C15" s="187"/>
      <c r="D15" s="187"/>
      <c r="E15" s="187"/>
      <c r="F15" s="185" t="s">
        <v>158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169</v>
      </c>
      <c r="C16" s="187"/>
      <c r="D16" s="187"/>
      <c r="E16" s="187"/>
      <c r="F16" s="185" t="s">
        <v>158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170</v>
      </c>
      <c r="C17" s="187"/>
      <c r="D17" s="187"/>
      <c r="E17" s="187"/>
      <c r="F17" s="185" t="s">
        <v>85</v>
      </c>
      <c r="G17" s="185"/>
      <c r="H17" s="185"/>
      <c r="I17" s="185"/>
      <c r="J17" s="185"/>
      <c r="K17" s="186" t="s">
        <v>171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172</v>
      </c>
      <c r="C18" s="187"/>
      <c r="D18" s="187"/>
      <c r="E18" s="187"/>
      <c r="F18" s="185" t="s">
        <v>158</v>
      </c>
      <c r="G18" s="185"/>
      <c r="H18" s="185"/>
      <c r="I18" s="185"/>
      <c r="J18" s="185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173</v>
      </c>
      <c r="C19" s="187"/>
      <c r="D19" s="187"/>
      <c r="E19" s="187"/>
      <c r="F19" s="185" t="s">
        <v>158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174</v>
      </c>
      <c r="C20" s="188"/>
      <c r="D20" s="188"/>
      <c r="E20" s="188"/>
      <c r="F20" s="189" t="s">
        <v>158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155</v>
      </c>
      <c r="C22" s="192"/>
      <c r="D22" s="192"/>
      <c r="E22" s="192"/>
      <c r="F22" s="193" t="s">
        <v>156</v>
      </c>
      <c r="G22" s="193"/>
      <c r="H22" s="193"/>
      <c r="I22" s="193"/>
      <c r="J22" s="193"/>
      <c r="K22" s="194" t="s">
        <v>157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176</v>
      </c>
      <c r="C23" s="181"/>
      <c r="D23" s="181"/>
      <c r="E23" s="181"/>
      <c r="F23" s="195" t="s">
        <v>158</v>
      </c>
      <c r="G23" s="195"/>
      <c r="H23" s="195"/>
      <c r="I23" s="195"/>
      <c r="J23" s="195"/>
      <c r="K23" s="196" t="s">
        <v>177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178</v>
      </c>
      <c r="C24" s="187"/>
      <c r="D24" s="187"/>
      <c r="E24" s="187"/>
      <c r="F24" s="185" t="s">
        <v>158</v>
      </c>
      <c r="G24" s="185"/>
      <c r="H24" s="185"/>
      <c r="I24" s="185"/>
      <c r="J24" s="185"/>
      <c r="K24" s="186" t="s">
        <v>179</v>
      </c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180</v>
      </c>
      <c r="C25" s="187"/>
      <c r="D25" s="187"/>
      <c r="E25" s="187"/>
      <c r="F25" s="185" t="s">
        <v>158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181</v>
      </c>
      <c r="C26" s="187"/>
      <c r="D26" s="187"/>
      <c r="E26" s="187"/>
      <c r="F26" s="185" t="s">
        <v>158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182</v>
      </c>
      <c r="C27" s="187"/>
      <c r="D27" s="187"/>
      <c r="E27" s="187"/>
      <c r="F27" s="59"/>
      <c r="G27" s="197" t="s">
        <v>158</v>
      </c>
      <c r="H27" s="197"/>
      <c r="I27" s="197"/>
      <c r="J27" s="197"/>
      <c r="K27" s="186">
        <v>48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183</v>
      </c>
      <c r="C28" s="188"/>
      <c r="D28" s="188"/>
      <c r="E28" s="188"/>
      <c r="F28" s="198" t="s">
        <v>158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55</v>
      </c>
      <c r="AM28" s="43"/>
    </row>
    <row r="29" spans="1:39" s="3" customFormat="1" ht="23.25" customHeight="1">
      <c r="A29" s="1"/>
      <c r="B29" s="191" t="s">
        <v>184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185</v>
      </c>
      <c r="AM29" s="43"/>
    </row>
    <row r="30" spans="1:39" s="3" customFormat="1" ht="16.5" customHeight="1">
      <c r="A30" s="1"/>
      <c r="B30" s="199" t="s">
        <v>155</v>
      </c>
      <c r="C30" s="199"/>
      <c r="D30" s="199"/>
      <c r="E30" s="199"/>
      <c r="F30" s="200" t="s">
        <v>186</v>
      </c>
      <c r="G30" s="200"/>
      <c r="H30" s="200" t="s">
        <v>187</v>
      </c>
      <c r="I30" s="200"/>
      <c r="J30" s="200"/>
      <c r="K30" s="201" t="s">
        <v>157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49</v>
      </c>
      <c r="AM30" s="43"/>
    </row>
    <row r="31" spans="1:39" s="3" customFormat="1" ht="15.75" customHeight="1">
      <c r="A31" s="1"/>
      <c r="B31" s="202" t="s">
        <v>188</v>
      </c>
      <c r="C31" s="202"/>
      <c r="D31" s="202"/>
      <c r="E31" s="202"/>
      <c r="F31" s="203" t="s">
        <v>158</v>
      </c>
      <c r="G31" s="203"/>
      <c r="H31" s="203" t="s">
        <v>158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189</v>
      </c>
      <c r="AM31" s="43"/>
    </row>
    <row r="32" spans="1:39" s="3" customFormat="1" ht="15.75" customHeight="1">
      <c r="A32" s="1"/>
      <c r="B32" s="205" t="s">
        <v>190</v>
      </c>
      <c r="C32" s="205"/>
      <c r="D32" s="205"/>
      <c r="E32" s="205"/>
      <c r="F32" s="206" t="s">
        <v>46</v>
      </c>
      <c r="G32" s="206"/>
      <c r="H32" s="206" t="s">
        <v>46</v>
      </c>
      <c r="I32" s="206"/>
      <c r="J32" s="206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191</v>
      </c>
      <c r="C33" s="205"/>
      <c r="D33" s="205"/>
      <c r="E33" s="205"/>
      <c r="F33" s="206" t="s">
        <v>158</v>
      </c>
      <c r="G33" s="206"/>
      <c r="H33" s="206" t="s">
        <v>158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192</v>
      </c>
      <c r="C34" s="205"/>
      <c r="D34" s="205"/>
      <c r="E34" s="205"/>
      <c r="F34" s="206" t="s">
        <v>158</v>
      </c>
      <c r="G34" s="206"/>
      <c r="H34" s="206" t="s">
        <v>158</v>
      </c>
      <c r="I34" s="206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193</v>
      </c>
      <c r="C35" s="205"/>
      <c r="D35" s="205"/>
      <c r="E35" s="205"/>
      <c r="F35" s="206" t="s">
        <v>158</v>
      </c>
      <c r="G35" s="206"/>
      <c r="H35" s="206" t="s">
        <v>158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194</v>
      </c>
      <c r="C36" s="208"/>
      <c r="D36" s="208"/>
      <c r="E36" s="208"/>
      <c r="F36" s="206" t="s">
        <v>85</v>
      </c>
      <c r="G36" s="206"/>
      <c r="H36" s="206" t="s">
        <v>85</v>
      </c>
      <c r="I36" s="206"/>
      <c r="J36" s="206"/>
      <c r="K36" s="207" t="s">
        <v>171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195</v>
      </c>
      <c r="C37" s="209"/>
      <c r="D37" s="209"/>
      <c r="E37" s="209"/>
      <c r="F37" s="210" t="s">
        <v>158</v>
      </c>
      <c r="G37" s="210"/>
      <c r="H37" s="210" t="s">
        <v>158</v>
      </c>
      <c r="I37" s="210"/>
      <c r="J37" s="210"/>
      <c r="K37" s="211" t="s">
        <v>196</v>
      </c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55</v>
      </c>
      <c r="AQ38" s="2"/>
      <c r="AR38" s="2"/>
      <c r="AS38" s="2"/>
      <c r="AT38" s="2"/>
      <c r="AU38" s="2"/>
    </row>
    <row r="39" spans="2:47" ht="17.25" customHeight="1">
      <c r="B39" s="60" t="s">
        <v>198</v>
      </c>
      <c r="C39" s="61" t="s">
        <v>39</v>
      </c>
      <c r="D39" s="62" t="s">
        <v>199</v>
      </c>
      <c r="E39" s="63" t="s">
        <v>23</v>
      </c>
      <c r="F39" s="212" t="s">
        <v>200</v>
      </c>
      <c r="G39" s="212"/>
      <c r="H39" s="212"/>
      <c r="I39" s="194" t="s">
        <v>201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202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203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204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205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206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 t="s">
        <v>207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208</v>
      </c>
      <c r="C54" s="223" t="str">
        <f>DELEGÁT!B9</f>
        <v>Vladimír Pokorný</v>
      </c>
      <c r="D54" s="223"/>
      <c r="E54" s="223"/>
      <c r="F54" s="223"/>
      <c r="G54" s="223"/>
      <c r="H54" s="223"/>
      <c r="I54" s="223"/>
      <c r="J54" s="224" t="s">
        <v>209</v>
      </c>
      <c r="K54" s="224"/>
      <c r="L54" s="224"/>
      <c r="M54" s="224"/>
      <c r="N54" s="225">
        <f>DELEGÁT!F8</f>
        <v>44512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2021-11-13T13:12:32Z</dcterms:created>
  <dcterms:modified xsi:type="dcterms:W3CDTF">2021-11-13T13:12:35Z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