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490" windowHeight="6690" activeTab="0"/>
  </bookViews>
  <sheets>
    <sheet name="DELEGÁT" sheetId="1" r:id="rId1"/>
    <sheet name="ROZHODCOVIA" sheetId="2" r:id="rId2"/>
    <sheet name="SPRÁVA" sheetId="3" r:id="rId3"/>
    <sheet name="Hárok1" sheetId="4" r:id="rId4"/>
  </sheets>
  <definedNames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<sst xmlns="http://schemas.openxmlformats.org/spreadsheetml/2006/main" count="471" uniqueCount="212">
  <si>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</si>
  <si>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</si>
  <si>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</si>
  <si>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</si>
  <si>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</si>
  <si>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</si>
  <si>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</si>
  <si>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</si>
  <si>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</si>
  <si>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</si>
  <si>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</si>
  <si>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</si>
  <si>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</si>
  <si>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</si>
  <si>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</si>
  <si>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</si>
  <si>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</si>
  <si>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</si>
  <si>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</si>
  <si>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</si>
  <si>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</si>
  <si>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</si>
  <si>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</si>
  <si>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</si>
  <si>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</si>
  <si>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</si>
  <si>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</si>
  <si>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</si>
  <si>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</si>
  <si>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</si>
  <si>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</si>
  <si>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</si>
  <si>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</si>
  <si>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</si>
  <si>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</si>
  <si>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</si>
  <si>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</si>
  <si>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</si>
  <si>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</si>
  <si>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</si>
  <si>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</si>
  <si>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</si>
  <si>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</si>
  <si>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</si>
  <si>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</si>
  <si>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</si>
  <si>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</si>
  <si>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</si>
  <si>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</si>
  <si>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</si>
  <si>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</si>
  <si>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</si>
  <si>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</si>
  <si>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</si>
  <si>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</si>
  <si>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</si>
  <si>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</si>
  <si>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</si>
  <si>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</si>
  <si>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</si>
  <si>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</si>
  <si>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</si>
  <si>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</si>
  <si>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</si>
  <si>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</si>
  <si>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</si>
  <si>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</si>
  <si>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</si>
  <si>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</si>
  <si>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</si>
  <si>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</si>
  <si>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</si>
  <si>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</si>
  <si>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</si>
  <si>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</si>
  <si>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</si>
  <si>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</si>
  <si>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</si>
  <si>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</si>
  <si>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</si>
  <si>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</si>
  <si>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</si>
  <si>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</si>
  <si>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</si>
  <si>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</si>
  <si>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</si>
  <si>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</si>
  <si>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</si>
  <si>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</si>
  <si>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</si>
  <si>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</si>
  <si>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</si>
  <si>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</si>
  <si>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</si>
  <si>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</si>
  <si>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</si>
  <si>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</si>
  <si>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</si>
  <si>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</si>
  <si>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</si>
  <si>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</si>
  <si>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</si>
  <si>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</si>
  <si>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</si>
  <si>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</si>
  <si>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</si>
  <si>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</si>
  <si>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</si>
  <si>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</si>
  <si>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</si>
  <si>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</si>
  <si>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</si>
  <si>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</si>
  <si>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</si>
  <si>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</si>
  <si>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</si>
  <si>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</si>
  <si>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</si>
  <si>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</si>
  <si>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</si>
  <si>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</si>
  <si>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</si>
  <si>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</si>
  <si>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</si>
  <si>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</si>
  <si>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</si>
  <si>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</si>
  <si>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</si>
  <si>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</si>
  <si>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</si>
  <si>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</si>
  <si>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</si>
  <si>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</si>
  <si>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</si>
  <si>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</si>
  <si>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</si>
  <si>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</si>
  <si>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</si>
  <si>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</si>
  <si>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</si>
  <si>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</si>
  <si>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</si>
  <si>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</si>
  <si>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</si>
  <si>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</si>
  <si>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</si>
  <si>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</si>
  <si>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</si>
  <si>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</si>
  <si>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</si>
  <si>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</si>
  <si>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</si>
  <si>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</si>
  <si>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</si>
  <si>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</si>
  <si>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</si>
  <si>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</si>
  <si>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</si>
  <si>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</si>
  <si>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</si>
  <si>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</si>
  <si>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</si>
  <si>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</si>
  <si>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</si>
  <si>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</si>
  <si>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</si>
  <si>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</si>
  <si>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</si>
  <si>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</si>
  <si>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</si>
  <si>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</si>
  <si>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</si>
  <si>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</si>
  <si>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</si>
  <si>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</si>
  <si>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</si>
  <si>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</si>
  <si>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</si>
  <si>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</si>
  <si>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</si>
  <si>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</si>
  <si>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</si>
  <si>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</si>
  <si>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</si>
  <si>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</si>
  <si>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</si>
  <si>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</si>
  <si>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</si>
  <si>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</si>
  <si>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</si>
  <si>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</si>
  <si>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0</t>
  </si>
  <si>
    <t>janka.stasova13@gmail.com</t>
  </si>
  <si>
    <t>NIKÉ HANDBALL EXTRALIGA</t>
  </si>
  <si>
    <t>ŠKP Bratislava</t>
  </si>
  <si>
    <t>x</t>
  </si>
  <si>
    <t>XA-106</t>
  </si>
  <si>
    <t>HáO TJ Slovan Modra</t>
  </si>
  <si>
    <t>ŠH LF UK Bratislava</t>
  </si>
  <si>
    <t>4/3</t>
  </si>
  <si>
    <t>7/5</t>
  </si>
  <si>
    <t xml:space="preserve">zdravotná služba </t>
  </si>
  <si>
    <t>štar na prehlásenie - viď poznámky</t>
  </si>
  <si>
    <t>Adam Čapka</t>
  </si>
  <si>
    <t>34 56</t>
  </si>
  <si>
    <t>dobrá komunikácia a spolupráca  medzi rozhodcami; dobrá psychická odolnosť voči tlaku v zápase; rozhodnutia o 7 m hodoch;</t>
  </si>
  <si>
    <t>náročnejší zápas pre rozhodcov; vyvarovať sa kolísavých rozhodnutí v zápase, keď po dobrej časti rozhodovania príde v zápase zbytočné nie najlepšie rozhodnutie v zdanlivej jednoduchej situácii; potreba väčšej praxe na získavanie zápasových skúseností;</t>
  </si>
  <si>
    <t xml:space="preserve">línia progresivity nastavená na začiatku zápasu nevýrazne; posudzovanie ťahania za dres; rýchle pískanie a prerušenie výhody v hre; </t>
  </si>
  <si>
    <t>50; športové</t>
  </si>
  <si>
    <t>diskvalifikáci podľa pravidla  8 :5  b) pravidiel hádzanej</t>
  </si>
  <si>
    <t xml:space="preserve"> Uskutočnená technická porada.Skontrolované marketingové náležitosti, priložená fotodokumentácia.</t>
  </si>
  <si>
    <t xml:space="preserve">Na prehlásenie štartovali A/13, Dávid Vass; B/13, Adam Čapka a B/24  Adam Granec. 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</si>
</sst>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  <numFmt numFmtId="223" formatCode="[$-41B]d\.\ mmmm\ yyyy"/>
    <numFmt numFmtId="224" formatCode="[$-409]h:mm:ss\ AM/PM;@"/>
    <numFmt numFmtId="225" formatCode="[$-41B]dddd\,\ d\.\ mmmm\ yyyy"/>
    <numFmt numFmtId="226" formatCode="mm:ss.0;@"/>
  </numFmts>
  <fonts count="63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0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22" borderId="8" applyNumberFormat="0" applyAlignment="0" applyProtection="0"/>
    <xf numFmtId="0" fontId="54" fillId="23" borderId="8" applyNumberFormat="0" applyAlignment="0" applyProtection="0"/>
    <xf numFmtId="0" fontId="55" fillId="23" borderId="9" applyNumberFormat="0" applyAlignment="0" applyProtection="0"/>
    <xf numFmtId="0" fontId="56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15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</cellStyleXfs>
  <cellXfs count="443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 quotePrefix="1">
      <alignment horizontal="center" vertical="center"/>
      <protection/>
    </xf>
    <xf numFmtId="0" fontId="60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0" fontId="32" fillId="30" borderId="28" xfId="0" applyFont="1" applyFill="1" applyBorder="1" applyAlignment="1" applyProtection="1">
      <alignment horizontal="center" vertical="center"/>
      <protection locked="0"/>
    </xf>
    <xf numFmtId="0" fontId="33" fillId="30" borderId="29" xfId="0" applyFont="1" applyFill="1" applyBorder="1" applyAlignment="1" applyProtection="1">
      <alignment horizontal="center" vertical="center"/>
      <protection locked="0"/>
    </xf>
    <xf numFmtId="0" fontId="32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3" fillId="30" borderId="32" xfId="0" applyFont="1" applyFill="1" applyBorder="1" applyAlignment="1" applyProtection="1">
      <alignment horizontal="center" vertical="center"/>
      <protection locked="0"/>
    </xf>
    <xf numFmtId="0" fontId="32" fillId="30" borderId="33" xfId="0" applyFont="1" applyFill="1" applyBorder="1" applyAlignment="1" applyProtection="1">
      <alignment horizontal="center" vertical="center"/>
      <protection locked="0"/>
    </xf>
    <xf numFmtId="0" fontId="9" fillId="30" borderId="34" xfId="0" applyFont="1" applyFill="1" applyBorder="1" applyAlignment="1" applyProtection="1">
      <alignment horizontal="center" vertical="center"/>
      <protection locked="0"/>
    </xf>
    <xf numFmtId="1" fontId="57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29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29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Alignment="1" applyProtection="1">
      <alignment/>
      <protection/>
    </xf>
    <xf numFmtId="0" fontId="58" fillId="0" borderId="0" xfId="0" applyFont="1" applyFill="1" applyAlignment="1" applyProtection="1">
      <alignment horizontal="left" indent="2"/>
      <protection/>
    </xf>
    <xf numFmtId="45" fontId="32" fillId="30" borderId="30" xfId="0" applyNumberFormat="1" applyFont="1" applyFill="1" applyBorder="1" applyAlignment="1" applyProtection="1">
      <alignment horizontal="center" vertical="center"/>
      <protection locked="0"/>
    </xf>
    <xf numFmtId="2" fontId="32" fillId="30" borderId="52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3" xfId="0" applyFont="1" applyFill="1" applyBorder="1" applyAlignment="1" applyProtection="1">
      <alignment horizontal="center" vertical="center" wrapText="1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Fill="1" applyBorder="1" applyAlignment="1" applyProtection="1">
      <alignment horizontal="center" vertical="center"/>
      <protection locked="0"/>
    </xf>
    <xf numFmtId="49" fontId="36" fillId="0" borderId="11" xfId="0" applyNumberFormat="1" applyFont="1" applyBorder="1" applyAlignment="1" applyProtection="1">
      <alignment horizontal="center" vertical="center" wrapText="1"/>
      <protection locked="0"/>
    </xf>
    <xf numFmtId="49" fontId="36" fillId="0" borderId="12" xfId="0" applyNumberFormat="1" applyFont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1" xfId="0" applyNumberFormat="1" applyFont="1" applyBorder="1" applyAlignment="1" applyProtection="1">
      <alignment horizontal="center" vertical="center" wrapText="1"/>
      <protection locked="0"/>
    </xf>
    <xf numFmtId="2" fontId="36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36" fillId="0" borderId="14" xfId="0" applyNumberFormat="1" applyFont="1" applyFill="1" applyBorder="1" applyAlignment="1" applyProtection="1">
      <alignment horizontal="center" vertical="center"/>
      <protection locked="0"/>
    </xf>
    <xf numFmtId="49" fontId="36" fillId="0" borderId="20" xfId="0" applyNumberFormat="1" applyFont="1" applyFill="1" applyBorder="1" applyAlignment="1" applyProtection="1">
      <alignment horizontal="center" vertical="center"/>
      <protection locked="0"/>
    </xf>
    <xf numFmtId="49" fontId="36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6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7" xfId="0" applyFont="1" applyFill="1" applyBorder="1" applyAlignment="1" applyProtection="1">
      <alignment horizontal="center" vertical="center" wrapText="1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4" fillId="0" borderId="57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57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60" xfId="0" applyFont="1" applyBorder="1" applyAlignment="1" applyProtection="1">
      <alignment horizontal="center" vertical="center" wrapText="1"/>
      <protection locked="0"/>
    </xf>
    <xf numFmtId="0" fontId="3" fillId="0" borderId="61" xfId="36" applyFill="1" applyBorder="1" applyAlignment="1" applyProtection="1">
      <alignment horizontal="center" vertical="center" wrapText="1"/>
      <protection locked="0"/>
    </xf>
    <xf numFmtId="0" fontId="42" fillId="0" borderId="62" xfId="36" applyFont="1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212" fontId="39" fillId="0" borderId="54" xfId="0" applyNumberFormat="1" applyFont="1" applyFill="1" applyBorder="1" applyAlignment="1" applyProtection="1">
      <alignment horizontal="center" vertical="center"/>
      <protection locked="0"/>
    </xf>
    <xf numFmtId="212" fontId="39" fillId="0" borderId="64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39" fillId="32" borderId="75" xfId="0" applyFont="1" applyFill="1" applyBorder="1" applyAlignment="1" applyProtection="1">
      <alignment horizontal="left" vertical="center"/>
      <protection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7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9" fillId="0" borderId="80" xfId="0" applyFont="1" applyBorder="1" applyAlignment="1" applyProtection="1">
      <alignment horizontal="center" vertical="center"/>
      <protection/>
    </xf>
    <xf numFmtId="0" fontId="8" fillId="33" borderId="80" xfId="0" applyFont="1" applyFill="1" applyBorder="1" applyAlignment="1" applyProtection="1">
      <alignment horizontal="center" vertical="center"/>
      <protection/>
    </xf>
    <xf numFmtId="0" fontId="25" fillId="31" borderId="61" xfId="0" applyFont="1" applyFill="1" applyBorder="1" applyAlignment="1" applyProtection="1">
      <alignment horizontal="center" vertical="center" wrapText="1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81" xfId="0" applyFont="1" applyFill="1" applyBorder="1" applyAlignment="1" applyProtection="1">
      <alignment horizontal="center" vertical="center" wrapText="1"/>
      <protection/>
    </xf>
    <xf numFmtId="0" fontId="26" fillId="0" borderId="82" xfId="0" applyFont="1" applyBorder="1" applyAlignment="1" applyProtection="1">
      <alignment horizontal="left" vertical="top" wrapText="1"/>
      <protection locked="0"/>
    </xf>
    <xf numFmtId="0" fontId="26" fillId="0" borderId="83" xfId="0" applyFont="1" applyBorder="1" applyAlignment="1" applyProtection="1">
      <alignment horizontal="left" vertical="top" wrapText="1"/>
      <protection locked="0"/>
    </xf>
    <xf numFmtId="0" fontId="26" fillId="0" borderId="84" xfId="0" applyFont="1" applyBorder="1" applyAlignment="1" applyProtection="1">
      <alignment horizontal="left" vertical="top" wrapText="1"/>
      <protection locked="0"/>
    </xf>
    <xf numFmtId="0" fontId="26" fillId="0" borderId="24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 applyProtection="1">
      <alignment horizontal="left" vertical="top" wrapText="1"/>
      <protection locked="0"/>
    </xf>
    <xf numFmtId="0" fontId="26" fillId="0" borderId="22" xfId="0" applyFont="1" applyBorder="1" applyAlignment="1" applyProtection="1">
      <alignment horizontal="left" vertical="top" wrapText="1"/>
      <protection locked="0"/>
    </xf>
    <xf numFmtId="0" fontId="26" fillId="0" borderId="85" xfId="0" applyFont="1" applyBorder="1" applyAlignment="1" applyProtection="1">
      <alignment horizontal="left" vertical="top" wrapText="1"/>
      <protection locked="0"/>
    </xf>
    <xf numFmtId="0" fontId="26" fillId="0" borderId="66" xfId="0" applyFont="1" applyBorder="1" applyAlignment="1" applyProtection="1">
      <alignment horizontal="left" vertical="top" wrapText="1"/>
      <protection locked="0"/>
    </xf>
    <xf numFmtId="0" fontId="26" fillId="0" borderId="73" xfId="0" applyFont="1" applyBorder="1" applyAlignment="1" applyProtection="1">
      <alignment horizontal="left" vertical="top" wrapText="1"/>
      <protection locked="0"/>
    </xf>
    <xf numFmtId="0" fontId="39" fillId="31" borderId="61" xfId="0" applyFont="1" applyFill="1" applyBorder="1" applyAlignment="1" applyProtection="1">
      <alignment horizontal="center" vertical="center"/>
      <protection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81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0" fillId="31" borderId="87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41" fillId="31" borderId="88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91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92" xfId="0" applyFont="1" applyBorder="1" applyAlignment="1" applyProtection="1">
      <alignment horizontal="left" vertical="top" wrapText="1"/>
      <protection locked="0"/>
    </xf>
    <xf numFmtId="0" fontId="26" fillId="0" borderId="16" xfId="0" applyFont="1" applyBorder="1" applyAlignment="1" applyProtection="1">
      <alignment horizontal="left" vertical="top" wrapText="1"/>
      <protection locked="0"/>
    </xf>
    <xf numFmtId="0" fontId="26" fillId="0" borderId="17" xfId="0" applyFont="1" applyBorder="1" applyAlignment="1" applyProtection="1">
      <alignment horizontal="left" vertical="top" wrapText="1"/>
      <protection locked="0"/>
    </xf>
    <xf numFmtId="0" fontId="8" fillId="31" borderId="77" xfId="0" applyFont="1" applyFill="1" applyBorder="1" applyAlignment="1" applyProtection="1">
      <alignment horizontal="center" vertical="center" wrapText="1"/>
      <protection/>
    </xf>
    <xf numFmtId="0" fontId="8" fillId="31" borderId="93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6" fillId="0" borderId="14" xfId="0" applyNumberFormat="1" applyFont="1" applyFill="1" applyBorder="1" applyAlignment="1" applyProtection="1">
      <alignment horizontal="center" vertical="center"/>
      <protection locked="0"/>
    </xf>
    <xf numFmtId="1" fontId="3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25" fillId="30" borderId="96" xfId="0" applyFont="1" applyFill="1" applyBorder="1" applyAlignment="1" applyProtection="1">
      <alignment horizontal="center" vertical="center" wrapText="1"/>
      <protection/>
    </xf>
    <xf numFmtId="0" fontId="61" fillId="34" borderId="97" xfId="0" applyFont="1" applyFill="1" applyBorder="1" applyAlignment="1" applyProtection="1">
      <alignment horizontal="center" vertical="center"/>
      <protection/>
    </xf>
    <xf numFmtId="0" fontId="61" fillId="34" borderId="98" xfId="0" applyFont="1" applyFill="1" applyBorder="1" applyAlignment="1" applyProtection="1">
      <alignment horizontal="center" vertical="center"/>
      <protection/>
    </xf>
    <xf numFmtId="49" fontId="38" fillId="0" borderId="77" xfId="0" applyNumberFormat="1" applyFont="1" applyBorder="1" applyAlignment="1" applyProtection="1">
      <alignment horizontal="center" vertical="center"/>
      <protection locked="0"/>
    </xf>
    <xf numFmtId="49" fontId="38" fillId="0" borderId="93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1" xfId="0" applyFont="1" applyFill="1" applyBorder="1" applyAlignment="1" applyProtection="1">
      <alignment horizontal="center" vertical="center"/>
      <protection locked="0"/>
    </xf>
    <xf numFmtId="0" fontId="39" fillId="30" borderId="77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0" fontId="3" fillId="0" borderId="101" xfId="36" applyBorder="1" applyAlignment="1" applyProtection="1">
      <alignment horizontal="center" vertical="center"/>
      <protection/>
    </xf>
    <xf numFmtId="49" fontId="25" fillId="31" borderId="77" xfId="0" applyNumberFormat="1" applyFont="1" applyFill="1" applyBorder="1" applyAlignment="1" applyProtection="1">
      <alignment horizontal="center" vertical="center" wrapText="1"/>
      <protection/>
    </xf>
    <xf numFmtId="49" fontId="8" fillId="31" borderId="77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2" xfId="0" applyNumberFormat="1" applyFont="1" applyFill="1" applyBorder="1" applyAlignment="1" applyProtection="1">
      <alignment horizontal="center" vertical="center"/>
      <protection locked="0"/>
    </xf>
    <xf numFmtId="0" fontId="36" fillId="0" borderId="102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26" fillId="0" borderId="103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61" fillId="34" borderId="104" xfId="0" applyFont="1" applyFill="1" applyBorder="1" applyAlignment="1" applyProtection="1">
      <alignment horizontal="center" vertical="center"/>
      <protection/>
    </xf>
    <xf numFmtId="0" fontId="61" fillId="34" borderId="105" xfId="0" applyFont="1" applyFill="1" applyBorder="1" applyAlignment="1" applyProtection="1">
      <alignment horizontal="center" vertical="center"/>
      <protection/>
    </xf>
    <xf numFmtId="165" fontId="39" fillId="30" borderId="81" xfId="33" applyFont="1" applyFill="1" applyBorder="1" applyAlignment="1" applyProtection="1">
      <alignment horizontal="center" vertical="center"/>
      <protection/>
    </xf>
    <xf numFmtId="165" fontId="39" fillId="30" borderId="77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7" xfId="0" applyNumberFormat="1" applyFont="1" applyFill="1" applyBorder="1" applyAlignment="1" applyProtection="1">
      <alignment horizontal="center" vertical="center" wrapText="1"/>
      <protection/>
    </xf>
    <xf numFmtId="49" fontId="8" fillId="33" borderId="77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7" xfId="33" applyFont="1" applyBorder="1" applyAlignment="1" applyProtection="1">
      <alignment horizontal="center" vertical="center"/>
      <protection/>
    </xf>
    <xf numFmtId="165" fontId="38" fillId="0" borderId="93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34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4" xfId="33" applyFont="1" applyFill="1" applyBorder="1" applyAlignment="1" applyProtection="1">
      <alignment horizontal="center" vertical="center"/>
      <protection/>
    </xf>
    <xf numFmtId="165" fontId="39" fillId="0" borderId="64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7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93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1" borderId="75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3" xfId="0" applyFont="1" applyFill="1" applyBorder="1" applyAlignment="1" applyProtection="1">
      <alignment horizontal="center" vertical="center" wrapText="1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80" xfId="0" applyFont="1" applyFill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81" xfId="0" applyFont="1" applyFill="1" applyBorder="1" applyAlignment="1" applyProtection="1">
      <alignment horizontal="center" vertical="center"/>
      <protection/>
    </xf>
    <xf numFmtId="0" fontId="25" fillId="32" borderId="61" xfId="0" applyFont="1" applyFill="1" applyBorder="1" applyAlignment="1" applyProtection="1">
      <alignment horizontal="center" vertical="center" wrapText="1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81" xfId="0" applyFont="1" applyFill="1" applyBorder="1" applyAlignment="1" applyProtection="1">
      <alignment horizontal="center" vertical="center" wrapText="1"/>
      <protection/>
    </xf>
    <xf numFmtId="0" fontId="25" fillId="32" borderId="57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100" xfId="0" applyFont="1" applyBorder="1" applyAlignment="1" applyProtection="1">
      <alignment horizontal="center" vertical="center"/>
      <protection/>
    </xf>
    <xf numFmtId="0" fontId="26" fillId="0" borderId="101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 wrapText="1"/>
      <protection locked="0"/>
    </xf>
    <xf numFmtId="0" fontId="26" fillId="0" borderId="11" xfId="0" applyFont="1" applyBorder="1" applyAlignment="1" applyProtection="1">
      <alignment horizontal="left" vertical="center" wrapText="1"/>
      <protection locked="0"/>
    </xf>
    <xf numFmtId="0" fontId="26" fillId="0" borderId="10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57" xfId="0" applyFont="1" applyBorder="1" applyAlignment="1" applyProtection="1">
      <alignment horizontal="center" vertical="center"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0" fontId="28" fillId="35" borderId="105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26" fillId="30" borderId="28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14" fontId="9" fillId="0" borderId="127" xfId="0" applyNumberFormat="1" applyFont="1" applyBorder="1" applyAlignment="1" applyProtection="1">
      <alignment horizontal="center" vertical="center"/>
      <protection locked="0"/>
    </xf>
    <xf numFmtId="14" fontId="9" fillId="0" borderId="128" xfId="0" applyNumberFormat="1" applyFont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02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26" fillId="0" borderId="28" xfId="0" applyFont="1" applyBorder="1" applyAlignment="1" applyProtection="1">
      <alignment horizontal="left" vertical="center"/>
      <protection locked="0"/>
    </xf>
    <xf numFmtId="0" fontId="26" fillId="0" borderId="126" xfId="0" applyFont="1" applyBorder="1" applyAlignment="1" applyProtection="1">
      <alignment horizontal="left" vertical="center"/>
      <protection locked="0"/>
    </xf>
    <xf numFmtId="0" fontId="26" fillId="0" borderId="12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36" borderId="103" xfId="46" applyFont="1" applyFill="1" applyBorder="1" applyAlignment="1" applyProtection="1">
      <alignment vertical="center"/>
      <protection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2" fillId="34" borderId="94" xfId="0" applyFont="1" applyFill="1" applyBorder="1" applyAlignment="1" applyProtection="1">
      <alignment horizontal="center" vertical="center"/>
      <protection/>
    </xf>
    <xf numFmtId="0" fontId="62" fillId="34" borderId="95" xfId="0" applyFont="1" applyFill="1" applyBorder="1" applyAlignment="1" applyProtection="1">
      <alignment horizontal="center" vertical="center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9" fillId="32" borderId="132" xfId="0" applyFont="1" applyFill="1" applyBorder="1" applyAlignment="1" applyProtection="1">
      <alignment horizontal="center"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36" borderId="135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26" fillId="36" borderId="141" xfId="46" applyFont="1" applyFill="1" applyBorder="1" applyAlignment="1" applyProtection="1">
      <alignment horizontal="left" vertical="center"/>
      <protection/>
    </xf>
    <xf numFmtId="0" fontId="9" fillId="32" borderId="142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3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8" xfId="0" applyFont="1" applyFill="1" applyBorder="1" applyAlignment="1" applyProtection="1">
      <alignment horizontal="center" vertical="center"/>
      <protection/>
    </xf>
    <xf numFmtId="0" fontId="62" fillId="34" borderId="76" xfId="0" applyFont="1" applyFill="1" applyBorder="1" applyAlignment="1" applyProtection="1">
      <alignment horizontal="center" vertical="center"/>
      <protection/>
    </xf>
    <xf numFmtId="0" fontId="62" fillId="34" borderId="67" xfId="0" applyFont="1" applyFill="1" applyBorder="1" applyAlignment="1" applyProtection="1">
      <alignment horizontal="center" vertical="center"/>
      <protection/>
    </xf>
    <xf numFmtId="0" fontId="62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4" xfId="46" applyFont="1" applyFill="1" applyBorder="1" applyAlignment="1" applyProtection="1">
      <alignment vertical="center"/>
      <protection/>
    </xf>
    <xf numFmtId="0" fontId="26" fillId="30" borderId="31" xfId="0" applyFont="1" applyFill="1" applyBorder="1" applyAlignment="1" applyProtection="1">
      <alignment horizontal="center" vertical="center"/>
      <protection locked="0"/>
    </xf>
    <xf numFmtId="0" fontId="26" fillId="30" borderId="58" xfId="0" applyFont="1" applyFill="1" applyBorder="1" applyAlignment="1" applyProtection="1">
      <alignment horizontal="center" vertical="center"/>
      <protection locked="0"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2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2" fillId="34" borderId="24" xfId="0" applyFont="1" applyFill="1" applyBorder="1" applyAlignment="1" applyProtection="1">
      <alignment horizontal="center" vertical="center"/>
      <protection/>
    </xf>
    <xf numFmtId="0" fontId="62" fillId="34" borderId="0" xfId="0" applyFont="1" applyFill="1" applyBorder="1" applyAlignment="1" applyProtection="1">
      <alignment horizontal="center" vertical="center"/>
      <protection/>
    </xf>
    <xf numFmtId="0" fontId="62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0" fontId="26" fillId="0" borderId="85" xfId="0" applyFont="1" applyBorder="1" applyAlignment="1" applyProtection="1">
      <alignment horizontal="center" vertical="top"/>
      <protection locked="0"/>
    </xf>
    <xf numFmtId="0" fontId="26" fillId="0" borderId="66" xfId="0" applyFont="1" applyBorder="1" applyAlignment="1" applyProtection="1">
      <alignment horizontal="center" vertical="top"/>
      <protection locked="0"/>
    </xf>
    <xf numFmtId="0" fontId="26" fillId="0" borderId="73" xfId="0" applyFont="1" applyBorder="1" applyAlignment="1" applyProtection="1">
      <alignment horizontal="center" vertical="top"/>
      <protection locked="0"/>
    </xf>
    <xf numFmtId="165" fontId="32" fillId="0" borderId="145" xfId="33" applyFont="1" applyBorder="1" applyAlignment="1" applyProtection="1">
      <alignment horizontal="center" vertical="center"/>
      <protection/>
    </xf>
    <xf numFmtId="165" fontId="32" fillId="0" borderId="5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0" fontId="9" fillId="31" borderId="66" xfId="0" applyFont="1" applyFill="1" applyBorder="1" applyAlignment="1" applyProtection="1">
      <alignment horizontal="center" vertical="center"/>
      <protection/>
    </xf>
    <xf numFmtId="0" fontId="9" fillId="31" borderId="146" xfId="0" applyFont="1" applyFill="1" applyBorder="1" applyAlignment="1" applyProtection="1">
      <alignment horizontal="center" vertical="center"/>
      <protection/>
    </xf>
    <xf numFmtId="14" fontId="32" fillId="0" borderId="147" xfId="0" applyNumberFormat="1" applyFont="1" applyBorder="1" applyAlignment="1" applyProtection="1">
      <alignment horizontal="center" vertical="center"/>
      <protection/>
    </xf>
    <xf numFmtId="0" fontId="32" fillId="0" borderId="66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3" fillId="0" borderId="85" xfId="36" applyBorder="1" applyAlignment="1" applyProtection="1">
      <alignment horizontal="center" vertical="center"/>
      <protection/>
    </xf>
    <xf numFmtId="0" fontId="26" fillId="0" borderId="66" xfId="0" applyFont="1" applyBorder="1" applyAlignment="1" applyProtection="1">
      <alignment horizontal="center" vertical="center"/>
      <protection/>
    </xf>
    <xf numFmtId="0" fontId="26" fillId="0" borderId="73" xfId="0" applyFont="1" applyBorder="1" applyAlignment="1" applyProtection="1">
      <alignment horizontal="center" vertical="center"/>
      <protection/>
    </xf>
    <xf numFmtId="0" fontId="9" fillId="30" borderId="126" xfId="0" applyFont="1" applyFill="1" applyBorder="1" applyAlignment="1" applyProtection="1">
      <alignment horizontal="center" vertical="center"/>
      <protection locked="0"/>
    </xf>
    <xf numFmtId="0" fontId="9" fillId="30" borderId="14" xfId="0" applyFont="1" applyFill="1" applyBorder="1" applyAlignment="1" applyProtection="1">
      <alignment horizontal="center" vertical="center"/>
      <protection locked="0"/>
    </xf>
    <xf numFmtId="0" fontId="26" fillId="30" borderId="148" xfId="0" applyFont="1" applyFill="1" applyBorder="1" applyAlignment="1" applyProtection="1">
      <alignment horizontal="left" vertical="top"/>
      <protection locked="0"/>
    </xf>
    <xf numFmtId="0" fontId="26" fillId="30" borderId="80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9525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28650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28575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47700"/>
          <a:ext cx="4381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466725</xdr:colOff>
      <xdr:row>4</xdr:row>
      <xdr:rowOff>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286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B13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2" t="s">
        <v>190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3"/>
    </row>
    <row r="3" spans="1:41" ht="15" customHeight="1" thickTop="1">
      <c r="A3" s="19"/>
      <c r="B3" s="191" t="s">
        <v>193</v>
      </c>
      <c r="C3" s="192"/>
      <c r="D3" s="192"/>
      <c r="E3" s="192"/>
      <c r="F3" s="192"/>
      <c r="G3" s="192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184" t="s">
        <v>196</v>
      </c>
      <c r="T3" s="184"/>
      <c r="U3" s="184"/>
      <c r="V3" s="184"/>
      <c r="W3" s="185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3"/>
      <c r="C4" s="194"/>
      <c r="D4" s="194"/>
      <c r="E4" s="194"/>
      <c r="F4" s="194"/>
      <c r="G4" s="194"/>
      <c r="H4" s="203"/>
      <c r="I4" s="204"/>
      <c r="J4" s="204"/>
      <c r="K4" s="204"/>
      <c r="L4" s="204"/>
      <c r="M4" s="204"/>
      <c r="N4" s="204"/>
      <c r="O4" s="204"/>
      <c r="P4" s="204"/>
      <c r="Q4" s="204"/>
      <c r="R4" s="204"/>
      <c r="S4" s="186"/>
      <c r="T4" s="186"/>
      <c r="U4" s="186"/>
      <c r="V4" s="186"/>
      <c r="W4" s="187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5" t="s">
        <v>158</v>
      </c>
      <c r="C5" s="196"/>
      <c r="D5" s="196"/>
      <c r="E5" s="196"/>
      <c r="F5" s="196"/>
      <c r="G5" s="196" t="s">
        <v>159</v>
      </c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7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0" t="s">
        <v>194</v>
      </c>
      <c r="C6" s="188"/>
      <c r="D6" s="188"/>
      <c r="E6" s="188"/>
      <c r="F6" s="188"/>
      <c r="G6" s="188" t="s">
        <v>197</v>
      </c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5" t="s">
        <v>65</v>
      </c>
      <c r="C7" s="206"/>
      <c r="D7" s="206"/>
      <c r="E7" s="206"/>
      <c r="F7" s="206" t="s">
        <v>66</v>
      </c>
      <c r="G7" s="206"/>
      <c r="H7" s="206"/>
      <c r="I7" s="206"/>
      <c r="J7" s="206"/>
      <c r="K7" s="206"/>
      <c r="L7" s="206"/>
      <c r="M7" s="206"/>
      <c r="N7" s="206"/>
      <c r="O7" s="206"/>
      <c r="P7" s="206" t="s">
        <v>64</v>
      </c>
      <c r="Q7" s="206"/>
      <c r="R7" s="206"/>
      <c r="S7" s="206"/>
      <c r="T7" s="206"/>
      <c r="U7" s="206"/>
      <c r="V7" s="206"/>
      <c r="W7" s="213"/>
      <c r="Z7" s="24"/>
      <c r="AL7" s="77" t="s">
        <v>73</v>
      </c>
      <c r="AM7" s="77" t="s">
        <v>90</v>
      </c>
    </row>
    <row r="8" spans="1:39" ht="24" customHeight="1" thickBot="1">
      <c r="A8" s="19"/>
      <c r="B8" s="207" t="s">
        <v>198</v>
      </c>
      <c r="C8" s="208"/>
      <c r="D8" s="208"/>
      <c r="E8" s="208"/>
      <c r="F8" s="209">
        <v>44604</v>
      </c>
      <c r="G8" s="208"/>
      <c r="H8" s="208"/>
      <c r="I8" s="208"/>
      <c r="J8" s="208"/>
      <c r="K8" s="208"/>
      <c r="L8" s="208"/>
      <c r="M8" s="208"/>
      <c r="N8" s="208"/>
      <c r="O8" s="208"/>
      <c r="P8" s="210">
        <v>0.75</v>
      </c>
      <c r="Q8" s="211"/>
      <c r="R8" s="211"/>
      <c r="S8" s="211"/>
      <c r="T8" s="211"/>
      <c r="U8" s="211"/>
      <c r="V8" s="211"/>
      <c r="W8" s="212"/>
      <c r="AL8" s="77" t="s">
        <v>74</v>
      </c>
      <c r="AM8" s="77" t="s">
        <v>91</v>
      </c>
    </row>
    <row r="9" spans="1:39" ht="15" customHeight="1" thickBot="1" thickTop="1">
      <c r="A9" s="19"/>
      <c r="B9" s="117" t="s">
        <v>85</v>
      </c>
      <c r="C9" s="122" t="s">
        <v>164</v>
      </c>
      <c r="D9" s="122"/>
      <c r="E9" s="122"/>
      <c r="F9" s="123"/>
      <c r="G9" s="131" t="s">
        <v>34</v>
      </c>
      <c r="H9" s="132"/>
      <c r="I9" s="132"/>
      <c r="J9" s="132"/>
      <c r="K9" s="133"/>
      <c r="L9" s="135" t="s">
        <v>24</v>
      </c>
      <c r="M9" s="135"/>
      <c r="N9" s="135" t="s">
        <v>36</v>
      </c>
      <c r="O9" s="135"/>
      <c r="P9" s="135" t="s">
        <v>155</v>
      </c>
      <c r="Q9" s="135"/>
      <c r="R9" s="135" t="s">
        <v>8</v>
      </c>
      <c r="S9" s="135"/>
      <c r="T9" s="171" t="s">
        <v>156</v>
      </c>
      <c r="U9" s="171"/>
      <c r="V9" s="171"/>
      <c r="W9" s="172"/>
      <c r="AL9" s="77" t="s">
        <v>75</v>
      </c>
      <c r="AM9" s="77" t="s">
        <v>92</v>
      </c>
    </row>
    <row r="10" spans="1:39" ht="13.5" customHeight="1" thickTop="1">
      <c r="A10" s="19"/>
      <c r="B10" s="118"/>
      <c r="C10" s="124"/>
      <c r="D10" s="124"/>
      <c r="E10" s="124"/>
      <c r="F10" s="125"/>
      <c r="G10" s="47" t="s">
        <v>157</v>
      </c>
      <c r="H10" s="134" t="s">
        <v>23</v>
      </c>
      <c r="I10" s="134"/>
      <c r="J10" s="134" t="s">
        <v>35</v>
      </c>
      <c r="K10" s="134"/>
      <c r="L10" s="136"/>
      <c r="M10" s="136"/>
      <c r="N10" s="136"/>
      <c r="O10" s="136"/>
      <c r="P10" s="136"/>
      <c r="Q10" s="136"/>
      <c r="R10" s="136"/>
      <c r="S10" s="136"/>
      <c r="T10" s="173"/>
      <c r="U10" s="173"/>
      <c r="V10" s="173"/>
      <c r="W10" s="174"/>
      <c r="AL10" s="77" t="s">
        <v>76</v>
      </c>
      <c r="AM10" s="77" t="s">
        <v>93</v>
      </c>
    </row>
    <row r="11" spans="1:39" ht="12.75" customHeight="1" thickBot="1">
      <c r="A11" s="19"/>
      <c r="B11" s="119" t="s">
        <v>106</v>
      </c>
      <c r="C11" s="126" t="s">
        <v>165</v>
      </c>
      <c r="D11" s="126"/>
      <c r="E11" s="126"/>
      <c r="F11" s="127"/>
      <c r="G11" s="103" t="s">
        <v>160</v>
      </c>
      <c r="H11" s="96">
        <v>21</v>
      </c>
      <c r="I11" s="86"/>
      <c r="J11" s="85">
        <v>9</v>
      </c>
      <c r="K11" s="86"/>
      <c r="L11" s="87" t="s">
        <v>199</v>
      </c>
      <c r="M11" s="87"/>
      <c r="N11" s="92">
        <v>1</v>
      </c>
      <c r="O11" s="93"/>
      <c r="P11" s="89">
        <v>5</v>
      </c>
      <c r="Q11" s="90"/>
      <c r="R11" s="175">
        <v>0</v>
      </c>
      <c r="S11" s="175"/>
      <c r="T11" s="25" t="s">
        <v>36</v>
      </c>
      <c r="U11" s="80" t="s">
        <v>25</v>
      </c>
      <c r="V11" s="80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18"/>
      <c r="C12" s="124"/>
      <c r="D12" s="124"/>
      <c r="E12" s="124"/>
      <c r="F12" s="125"/>
      <c r="G12" s="103"/>
      <c r="H12" s="176"/>
      <c r="I12" s="86"/>
      <c r="J12" s="86"/>
      <c r="K12" s="86"/>
      <c r="L12" s="87"/>
      <c r="M12" s="87"/>
      <c r="N12" s="93"/>
      <c r="O12" s="93"/>
      <c r="P12" s="90"/>
      <c r="Q12" s="90"/>
      <c r="R12" s="175"/>
      <c r="S12" s="175"/>
      <c r="T12" s="2" t="s">
        <v>191</v>
      </c>
      <c r="U12" s="84" t="s">
        <v>191</v>
      </c>
      <c r="V12" s="84"/>
      <c r="W12" s="1" t="s">
        <v>191</v>
      </c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0" t="s">
        <v>105</v>
      </c>
      <c r="C13" s="128" t="s">
        <v>165</v>
      </c>
      <c r="D13" s="129"/>
      <c r="E13" s="129"/>
      <c r="F13" s="129"/>
      <c r="G13" s="103" t="s">
        <v>56</v>
      </c>
      <c r="H13" s="96">
        <v>19</v>
      </c>
      <c r="I13" s="86"/>
      <c r="J13" s="85">
        <v>9</v>
      </c>
      <c r="K13" s="86"/>
      <c r="L13" s="87" t="s">
        <v>200</v>
      </c>
      <c r="M13" s="87"/>
      <c r="N13" s="92">
        <v>2</v>
      </c>
      <c r="O13" s="93"/>
      <c r="P13" s="89">
        <v>3</v>
      </c>
      <c r="Q13" s="90"/>
      <c r="R13" s="175">
        <v>1</v>
      </c>
      <c r="S13" s="175"/>
      <c r="T13" s="25" t="s">
        <v>36</v>
      </c>
      <c r="U13" s="80" t="s">
        <v>25</v>
      </c>
      <c r="V13" s="80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1"/>
      <c r="C14" s="123"/>
      <c r="D14" s="130"/>
      <c r="E14" s="130"/>
      <c r="F14" s="130"/>
      <c r="G14" s="104"/>
      <c r="H14" s="97"/>
      <c r="I14" s="98"/>
      <c r="J14" s="98"/>
      <c r="K14" s="98"/>
      <c r="L14" s="88"/>
      <c r="M14" s="88"/>
      <c r="N14" s="94"/>
      <c r="O14" s="94"/>
      <c r="P14" s="91"/>
      <c r="Q14" s="91"/>
      <c r="R14" s="177"/>
      <c r="S14" s="177"/>
      <c r="T14" s="3" t="s">
        <v>191</v>
      </c>
      <c r="U14" s="95" t="s">
        <v>191</v>
      </c>
      <c r="V14" s="95"/>
      <c r="W14" s="46" t="s">
        <v>191</v>
      </c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1" t="s">
        <v>37</v>
      </c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3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3" t="s">
        <v>45</v>
      </c>
      <c r="D16" s="154"/>
      <c r="E16" s="155"/>
      <c r="F16" s="4" t="s">
        <v>189</v>
      </c>
      <c r="G16" s="141" t="s">
        <v>153</v>
      </c>
      <c r="H16" s="142"/>
      <c r="I16" s="143"/>
      <c r="J16" s="114" t="s">
        <v>192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08" t="s">
        <v>14</v>
      </c>
      <c r="D17" s="109"/>
      <c r="E17" s="109"/>
      <c r="F17" s="109"/>
      <c r="G17" s="110"/>
      <c r="H17" s="105" t="s">
        <v>17</v>
      </c>
      <c r="I17" s="106"/>
      <c r="J17" s="106"/>
      <c r="K17" s="106"/>
      <c r="L17" s="106"/>
      <c r="M17" s="106"/>
      <c r="N17" s="106"/>
      <c r="O17" s="106"/>
      <c r="P17" s="107"/>
      <c r="Q17" s="111" t="s">
        <v>16</v>
      </c>
      <c r="R17" s="112"/>
      <c r="S17" s="112"/>
      <c r="T17" s="112"/>
      <c r="U17" s="112"/>
      <c r="V17" s="112"/>
      <c r="W17" s="113"/>
      <c r="Y17" s="18"/>
      <c r="Z17" s="18"/>
      <c r="AA17" s="18">
        <f aca="true" t="shared" si="4" ref="AA17:AA24">IF(C22=0,0,20)</f>
        <v>20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79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56" t="s">
        <v>44</v>
      </c>
      <c r="I19" s="157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9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 t="s">
        <v>195</v>
      </c>
      <c r="F20" s="6"/>
      <c r="G20" s="7"/>
      <c r="H20" s="139"/>
      <c r="I20" s="139"/>
      <c r="J20" s="139"/>
      <c r="K20" s="139"/>
      <c r="L20" s="139"/>
      <c r="M20" s="140" t="s">
        <v>161</v>
      </c>
      <c r="N20" s="140"/>
      <c r="O20" s="140"/>
      <c r="P20" s="140"/>
      <c r="Q20" s="140"/>
      <c r="R20" s="140"/>
      <c r="S20" s="137"/>
      <c r="T20" s="137"/>
      <c r="U20" s="137"/>
      <c r="V20" s="137"/>
      <c r="W20" s="138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195</v>
      </c>
      <c r="F21" s="6"/>
      <c r="G21" s="7"/>
      <c r="H21" s="144" t="s">
        <v>205</v>
      </c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6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60</v>
      </c>
      <c r="AD21" s="18">
        <f t="shared" si="0"/>
        <v>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 t="s">
        <v>189</v>
      </c>
      <c r="D22" s="6"/>
      <c r="E22" s="6"/>
      <c r="F22" s="6" t="s">
        <v>195</v>
      </c>
      <c r="G22" s="7"/>
      <c r="H22" s="147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/>
      <c r="F23" s="6" t="s">
        <v>195</v>
      </c>
      <c r="G23" s="7"/>
      <c r="H23" s="147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9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195</v>
      </c>
      <c r="G24" s="7"/>
      <c r="H24" s="150"/>
      <c r="I24" s="151"/>
      <c r="J24" s="151"/>
      <c r="K24" s="151"/>
      <c r="L24" s="151"/>
      <c r="M24" s="151"/>
      <c r="N24" s="151"/>
      <c r="O24" s="151"/>
      <c r="P24" s="151"/>
      <c r="Q24" s="151"/>
      <c r="R24" s="151"/>
      <c r="S24" s="151"/>
      <c r="T24" s="151"/>
      <c r="U24" s="151"/>
      <c r="V24" s="151"/>
      <c r="W24" s="152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195</v>
      </c>
      <c r="G25" s="7"/>
      <c r="H25" s="178"/>
      <c r="I25" s="178"/>
      <c r="J25" s="178"/>
      <c r="K25" s="178"/>
      <c r="L25" s="178"/>
      <c r="M25" s="214" t="s">
        <v>162</v>
      </c>
      <c r="N25" s="214"/>
      <c r="O25" s="214"/>
      <c r="P25" s="214"/>
      <c r="Q25" s="214"/>
      <c r="R25" s="214"/>
      <c r="S25" s="160"/>
      <c r="T25" s="160"/>
      <c r="U25" s="160"/>
      <c r="V25" s="160"/>
      <c r="W25" s="161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 t="s">
        <v>195</v>
      </c>
      <c r="F26" s="6"/>
      <c r="G26" s="7"/>
      <c r="H26" s="162" t="s">
        <v>207</v>
      </c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Y26" s="18"/>
      <c r="Z26" s="18"/>
      <c r="AA26" s="18">
        <f>SUM(AA15:AA24)</f>
        <v>20</v>
      </c>
      <c r="AB26" s="18">
        <f>SUM(AB15:AB24)</f>
        <v>0</v>
      </c>
      <c r="AC26" s="18">
        <f>SUM(AC15:AC24)</f>
        <v>240</v>
      </c>
      <c r="AD26" s="18">
        <f>SUM(AD15:AD24)</f>
        <v>480</v>
      </c>
      <c r="AE26" s="18">
        <f>SUM(AE15:AE24)</f>
        <v>0</v>
      </c>
      <c r="AF26" s="45">
        <f>SUM(AF21:AF24)</f>
        <v>80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 t="s">
        <v>195</v>
      </c>
      <c r="F27" s="9"/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195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195</v>
      </c>
      <c r="G29" s="16"/>
      <c r="H29" s="215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1" t="s">
        <v>163</v>
      </c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9"/>
      <c r="O30" s="99"/>
      <c r="P30" s="99"/>
      <c r="Q30" s="99"/>
      <c r="R30" s="99"/>
      <c r="S30" s="99"/>
      <c r="T30" s="99"/>
      <c r="U30" s="99"/>
      <c r="V30" s="99"/>
      <c r="W30" s="100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2" t="s">
        <v>206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77" t="s">
        <v>115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77" t="s">
        <v>116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77" t="s">
        <v>117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77" t="s">
        <v>118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77" t="s">
        <v>119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77" t="s">
        <v>120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77" t="s">
        <v>121</v>
      </c>
    </row>
    <row r="39" spans="2:39" ht="18.75" customHeight="1" thickBot="1">
      <c r="B39" s="168"/>
      <c r="C39" s="169"/>
      <c r="D39" s="169"/>
      <c r="E39" s="169"/>
      <c r="F39" s="169"/>
      <c r="G39" s="169"/>
      <c r="H39" s="169"/>
      <c r="I39" s="169"/>
      <c r="J39" s="169"/>
      <c r="K39" s="169"/>
      <c r="L39" s="169"/>
      <c r="M39" s="169"/>
      <c r="N39" s="169"/>
      <c r="O39" s="169"/>
      <c r="P39" s="169"/>
      <c r="Q39" s="169"/>
      <c r="R39" s="169"/>
      <c r="S39" s="169"/>
      <c r="T39" s="169"/>
      <c r="U39" s="169"/>
      <c r="V39" s="169"/>
      <c r="W39" s="170"/>
      <c r="AM39" s="77" t="s">
        <v>122</v>
      </c>
    </row>
    <row r="40" spans="2:39" ht="18.75" customHeight="1" thickBot="1">
      <c r="B40" s="198" t="s">
        <v>166</v>
      </c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200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20">
      <selection activeCell="C17" sqref="C17:G17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18" t="s">
        <v>190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</row>
    <row r="3" spans="1:41" ht="15" customHeight="1" thickTop="1">
      <c r="A3" s="19"/>
      <c r="B3" s="220" t="str">
        <f>DELEGÁT!B3</f>
        <v>NIKÉ HANDBALL EXTRALIGA</v>
      </c>
      <c r="C3" s="221"/>
      <c r="D3" s="221"/>
      <c r="E3" s="221"/>
      <c r="F3" s="221"/>
      <c r="G3" s="221"/>
      <c r="H3" s="224" t="s">
        <v>67</v>
      </c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8" t="str">
        <f>DELEGÁT!S3</f>
        <v>XA-106</v>
      </c>
      <c r="T3" s="228"/>
      <c r="U3" s="228"/>
      <c r="V3" s="228"/>
      <c r="W3" s="229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2"/>
      <c r="C4" s="223"/>
      <c r="D4" s="223"/>
      <c r="E4" s="223"/>
      <c r="F4" s="223"/>
      <c r="G4" s="223"/>
      <c r="H4" s="226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30"/>
      <c r="T4" s="230"/>
      <c r="U4" s="230"/>
      <c r="V4" s="230"/>
      <c r="W4" s="231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2" t="s">
        <v>158</v>
      </c>
      <c r="C5" s="233"/>
      <c r="D5" s="233"/>
      <c r="E5" s="233"/>
      <c r="F5" s="233"/>
      <c r="G5" s="233" t="s">
        <v>159</v>
      </c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4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5" t="str">
        <f>DELEGÁT!B6</f>
        <v>ŠKP Bratislava</v>
      </c>
      <c r="C6" s="236"/>
      <c r="D6" s="236"/>
      <c r="E6" s="236"/>
      <c r="F6" s="236"/>
      <c r="G6" s="236" t="str">
        <f>DELEGÁT!G6</f>
        <v>HáO TJ Slovan Modra</v>
      </c>
      <c r="H6" s="236"/>
      <c r="I6" s="236"/>
      <c r="J6" s="236"/>
      <c r="K6" s="236"/>
      <c r="L6" s="236"/>
      <c r="M6" s="236"/>
      <c r="N6" s="236"/>
      <c r="O6" s="236"/>
      <c r="P6" s="236"/>
      <c r="Q6" s="236"/>
      <c r="R6" s="236"/>
      <c r="S6" s="236"/>
      <c r="T6" s="236"/>
      <c r="U6" s="236"/>
      <c r="V6" s="236"/>
      <c r="W6" s="237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38" t="s">
        <v>65</v>
      </c>
      <c r="C7" s="239"/>
      <c r="D7" s="239"/>
      <c r="E7" s="239"/>
      <c r="F7" s="239" t="s">
        <v>66</v>
      </c>
      <c r="G7" s="239"/>
      <c r="H7" s="239"/>
      <c r="I7" s="239"/>
      <c r="J7" s="239"/>
      <c r="K7" s="239"/>
      <c r="L7" s="239"/>
      <c r="M7" s="239"/>
      <c r="N7" s="239"/>
      <c r="O7" s="239"/>
      <c r="P7" s="239" t="s">
        <v>64</v>
      </c>
      <c r="Q7" s="239"/>
      <c r="R7" s="239"/>
      <c r="S7" s="239"/>
      <c r="T7" s="239"/>
      <c r="U7" s="239"/>
      <c r="V7" s="239"/>
      <c r="W7" s="240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1" t="str">
        <f>DELEGÁT!B8</f>
        <v>ŠH LF UK Bratislava</v>
      </c>
      <c r="C8" s="242"/>
      <c r="D8" s="242"/>
      <c r="E8" s="242"/>
      <c r="F8" s="243">
        <f>DELEGÁT!F8</f>
        <v>44604</v>
      </c>
      <c r="G8" s="244"/>
      <c r="H8" s="244"/>
      <c r="I8" s="244"/>
      <c r="J8" s="244"/>
      <c r="K8" s="244"/>
      <c r="L8" s="244"/>
      <c r="M8" s="244"/>
      <c r="N8" s="244"/>
      <c r="O8" s="244"/>
      <c r="P8" s="245">
        <f>DELEGÁT!P8</f>
        <v>0.75</v>
      </c>
      <c r="Q8" s="244"/>
      <c r="R8" s="244"/>
      <c r="S8" s="244"/>
      <c r="T8" s="244"/>
      <c r="U8" s="244"/>
      <c r="V8" s="244"/>
      <c r="W8" s="246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47" t="str">
        <f>DELEGÁT!B9</f>
        <v>JUDr. Janka Stašová</v>
      </c>
      <c r="C9" s="249" t="s">
        <v>164</v>
      </c>
      <c r="D9" s="249"/>
      <c r="E9" s="249"/>
      <c r="F9" s="250"/>
      <c r="G9" s="253" t="s">
        <v>34</v>
      </c>
      <c r="H9" s="254"/>
      <c r="I9" s="254"/>
      <c r="J9" s="254"/>
      <c r="K9" s="255"/>
      <c r="L9" s="256" t="s">
        <v>24</v>
      </c>
      <c r="M9" s="256"/>
      <c r="N9" s="256" t="s">
        <v>36</v>
      </c>
      <c r="O9" s="256"/>
      <c r="P9" s="256" t="s">
        <v>155</v>
      </c>
      <c r="Q9" s="256"/>
      <c r="R9" s="256" t="s">
        <v>8</v>
      </c>
      <c r="S9" s="256"/>
      <c r="T9" s="258" t="s">
        <v>156</v>
      </c>
      <c r="U9" s="258"/>
      <c r="V9" s="258"/>
      <c r="W9" s="259"/>
      <c r="AL9" s="21" t="s">
        <v>75</v>
      </c>
      <c r="AM9" s="21" t="s">
        <v>92</v>
      </c>
    </row>
    <row r="10" spans="1:39" ht="13.5" customHeight="1" thickTop="1">
      <c r="A10" s="19"/>
      <c r="B10" s="248"/>
      <c r="C10" s="251"/>
      <c r="D10" s="251"/>
      <c r="E10" s="251"/>
      <c r="F10" s="252"/>
      <c r="G10" s="63" t="s">
        <v>157</v>
      </c>
      <c r="H10" s="262" t="s">
        <v>23</v>
      </c>
      <c r="I10" s="262"/>
      <c r="J10" s="262" t="s">
        <v>35</v>
      </c>
      <c r="K10" s="262"/>
      <c r="L10" s="257"/>
      <c r="M10" s="257"/>
      <c r="N10" s="257"/>
      <c r="O10" s="257"/>
      <c r="P10" s="257"/>
      <c r="Q10" s="257"/>
      <c r="R10" s="257"/>
      <c r="S10" s="257"/>
      <c r="T10" s="260"/>
      <c r="U10" s="260"/>
      <c r="V10" s="260"/>
      <c r="W10" s="261"/>
      <c r="AL10" s="21" t="s">
        <v>76</v>
      </c>
      <c r="AM10" s="21" t="s">
        <v>93</v>
      </c>
    </row>
    <row r="11" spans="1:39" ht="12.75" customHeight="1" thickBot="1">
      <c r="A11" s="19"/>
      <c r="B11" s="263" t="str">
        <f>DELEGÁT!B11</f>
        <v>Martin Manek</v>
      </c>
      <c r="C11" s="264" t="s">
        <v>165</v>
      </c>
      <c r="D11" s="264"/>
      <c r="E11" s="264"/>
      <c r="F11" s="265"/>
      <c r="G11" s="266" t="s">
        <v>160</v>
      </c>
      <c r="H11" s="267">
        <f>DELEGÁT!H11</f>
        <v>21</v>
      </c>
      <c r="I11" s="268"/>
      <c r="J11" s="268">
        <f>DELEGÁT!J11</f>
        <v>9</v>
      </c>
      <c r="K11" s="268"/>
      <c r="L11" s="269" t="str">
        <f>DELEGÁT!L11</f>
        <v>4/3</v>
      </c>
      <c r="M11" s="269"/>
      <c r="N11" s="269">
        <f>DELEGÁT!N11</f>
        <v>1</v>
      </c>
      <c r="O11" s="269"/>
      <c r="P11" s="270">
        <f>DELEGÁT!P11</f>
        <v>5</v>
      </c>
      <c r="Q11" s="270"/>
      <c r="R11" s="270">
        <f>DELEGÁT!R11</f>
        <v>0</v>
      </c>
      <c r="S11" s="270"/>
      <c r="T11" s="25" t="s">
        <v>36</v>
      </c>
      <c r="U11" s="80" t="s">
        <v>25</v>
      </c>
      <c r="V11" s="80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48"/>
      <c r="C12" s="251"/>
      <c r="D12" s="251"/>
      <c r="E12" s="251"/>
      <c r="F12" s="252"/>
      <c r="G12" s="266"/>
      <c r="H12" s="267"/>
      <c r="I12" s="268"/>
      <c r="J12" s="268"/>
      <c r="K12" s="268"/>
      <c r="L12" s="269"/>
      <c r="M12" s="269"/>
      <c r="N12" s="269"/>
      <c r="O12" s="269"/>
      <c r="P12" s="270"/>
      <c r="Q12" s="270"/>
      <c r="R12" s="270"/>
      <c r="S12" s="270"/>
      <c r="T12" s="31" t="str">
        <f>DELEGÁT!T12</f>
        <v>0</v>
      </c>
      <c r="U12" s="271" t="str">
        <f>DELEGÁT!U12</f>
        <v>0</v>
      </c>
      <c r="V12" s="271"/>
      <c r="W12" s="33" t="str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2" t="str">
        <f>DELEGÁT!B13</f>
        <v>Andrej Majstrík</v>
      </c>
      <c r="C13" s="274" t="s">
        <v>165</v>
      </c>
      <c r="D13" s="275"/>
      <c r="E13" s="275"/>
      <c r="F13" s="275"/>
      <c r="G13" s="266" t="s">
        <v>56</v>
      </c>
      <c r="H13" s="267">
        <f>DELEGÁT!H13</f>
        <v>19</v>
      </c>
      <c r="I13" s="268"/>
      <c r="J13" s="268">
        <f>DELEGÁT!J13</f>
        <v>9</v>
      </c>
      <c r="K13" s="268"/>
      <c r="L13" s="269" t="str">
        <f>DELEGÁT!L13</f>
        <v>7/5</v>
      </c>
      <c r="M13" s="269"/>
      <c r="N13" s="269">
        <f>DELEGÁT!N13</f>
        <v>2</v>
      </c>
      <c r="O13" s="269"/>
      <c r="P13" s="270">
        <f>DELEGÁT!P13</f>
        <v>3</v>
      </c>
      <c r="Q13" s="270"/>
      <c r="R13" s="270">
        <f>DELEGÁT!R13</f>
        <v>1</v>
      </c>
      <c r="S13" s="270"/>
      <c r="T13" s="25" t="s">
        <v>36</v>
      </c>
      <c r="U13" s="80" t="s">
        <v>25</v>
      </c>
      <c r="V13" s="80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3"/>
      <c r="C14" s="250"/>
      <c r="D14" s="276"/>
      <c r="E14" s="276"/>
      <c r="F14" s="276"/>
      <c r="G14" s="277"/>
      <c r="H14" s="278"/>
      <c r="I14" s="279"/>
      <c r="J14" s="279"/>
      <c r="K14" s="279"/>
      <c r="L14" s="280"/>
      <c r="M14" s="280"/>
      <c r="N14" s="280"/>
      <c r="O14" s="280"/>
      <c r="P14" s="281"/>
      <c r="Q14" s="281"/>
      <c r="R14" s="281"/>
      <c r="S14" s="281"/>
      <c r="T14" s="32" t="str">
        <f>DELEGÁT!T14</f>
        <v>0</v>
      </c>
      <c r="U14" s="282" t="str">
        <f>DELEGÁT!U14</f>
        <v>0</v>
      </c>
      <c r="V14" s="282"/>
      <c r="W14" s="34" t="str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3" t="s">
        <v>37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5"/>
      <c r="Z15" s="18"/>
      <c r="AA15" s="18">
        <f>IF(C20=0,0,20)</f>
        <v>0</v>
      </c>
      <c r="AB15" s="18">
        <f>IF(D20=0,0,40)</f>
        <v>0</v>
      </c>
      <c r="AC15" s="18">
        <f>IF(E20=0,0,60)</f>
        <v>60</v>
      </c>
      <c r="AD15" s="18">
        <f aca="true" t="shared" si="0" ref="AD15:AD24">IF(F20=0,0,80)</f>
        <v>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3" t="s">
        <v>167</v>
      </c>
      <c r="D16" s="294"/>
      <c r="E16" s="295"/>
      <c r="F16" s="4"/>
      <c r="G16" s="296" t="s">
        <v>153</v>
      </c>
      <c r="H16" s="297"/>
      <c r="I16" s="298"/>
      <c r="J16" s="114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6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08" t="s">
        <v>14</v>
      </c>
      <c r="D17" s="109"/>
      <c r="E17" s="109"/>
      <c r="F17" s="109"/>
      <c r="G17" s="110"/>
      <c r="H17" s="299" t="s">
        <v>17</v>
      </c>
      <c r="I17" s="300"/>
      <c r="J17" s="300"/>
      <c r="K17" s="300"/>
      <c r="L17" s="300"/>
      <c r="M17" s="300"/>
      <c r="N17" s="300"/>
      <c r="O17" s="300"/>
      <c r="P17" s="301"/>
      <c r="Q17" s="111" t="s">
        <v>16</v>
      </c>
      <c r="R17" s="112"/>
      <c r="S17" s="112"/>
      <c r="T17" s="112"/>
      <c r="U17" s="112"/>
      <c r="V17" s="112"/>
      <c r="W17" s="113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0"/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1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86" t="s">
        <v>44</v>
      </c>
      <c r="I19" s="287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9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0</v>
      </c>
      <c r="AE19" s="18">
        <f t="shared" si="3"/>
        <v>100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 t="s">
        <v>195</v>
      </c>
      <c r="F20" s="6"/>
      <c r="G20" s="7"/>
      <c r="H20" s="139"/>
      <c r="I20" s="139"/>
      <c r="J20" s="139"/>
      <c r="K20" s="139"/>
      <c r="L20" s="139"/>
      <c r="M20" s="290" t="s">
        <v>161</v>
      </c>
      <c r="N20" s="290"/>
      <c r="O20" s="290"/>
      <c r="P20" s="290"/>
      <c r="Q20" s="290"/>
      <c r="R20" s="290"/>
      <c r="S20" s="291"/>
      <c r="T20" s="291"/>
      <c r="U20" s="291"/>
      <c r="V20" s="291"/>
      <c r="W20" s="292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195</v>
      </c>
      <c r="F21" s="6"/>
      <c r="G21" s="7"/>
      <c r="H21" s="162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4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 t="s">
        <v>195</v>
      </c>
      <c r="G22" s="7"/>
      <c r="H22" s="165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7"/>
      <c r="Z22" s="18"/>
      <c r="AA22" s="18">
        <f t="shared" si="4"/>
        <v>0</v>
      </c>
      <c r="AB22" s="18">
        <f t="shared" si="1"/>
        <v>0</v>
      </c>
      <c r="AC22" s="18">
        <f t="shared" si="2"/>
        <v>60</v>
      </c>
      <c r="AD22" s="18">
        <f t="shared" si="0"/>
        <v>0</v>
      </c>
      <c r="AE22" s="18">
        <f t="shared" si="3"/>
        <v>0</v>
      </c>
      <c r="AF22" s="18">
        <f>IF(C17=AA29,60,0)</f>
        <v>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195</v>
      </c>
      <c r="G23" s="7"/>
      <c r="H23" s="165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7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80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/>
      <c r="G24" s="7" t="s">
        <v>195</v>
      </c>
      <c r="H24" s="215"/>
      <c r="I24" s="216"/>
      <c r="J24" s="216"/>
      <c r="K24" s="216"/>
      <c r="L24" s="216"/>
      <c r="M24" s="216"/>
      <c r="N24" s="216"/>
      <c r="O24" s="216"/>
      <c r="P24" s="216"/>
      <c r="Q24" s="216"/>
      <c r="R24" s="216"/>
      <c r="S24" s="216"/>
      <c r="T24" s="216"/>
      <c r="U24" s="216"/>
      <c r="V24" s="216"/>
      <c r="W24" s="217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195</v>
      </c>
      <c r="G25" s="7"/>
      <c r="H25" s="178"/>
      <c r="I25" s="178"/>
      <c r="J25" s="178"/>
      <c r="K25" s="178"/>
      <c r="L25" s="178"/>
      <c r="M25" s="307" t="s">
        <v>162</v>
      </c>
      <c r="N25" s="307"/>
      <c r="O25" s="307"/>
      <c r="P25" s="307"/>
      <c r="Q25" s="307"/>
      <c r="R25" s="307"/>
      <c r="S25" s="308"/>
      <c r="T25" s="308"/>
      <c r="U25" s="308"/>
      <c r="V25" s="308"/>
      <c r="W25" s="309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195</v>
      </c>
      <c r="G26" s="7"/>
      <c r="H26" s="162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4"/>
      <c r="Z26" s="18"/>
      <c r="AA26" s="18">
        <f>SUM(AA15:AA24)</f>
        <v>0</v>
      </c>
      <c r="AB26" s="18">
        <f>SUM(AB15:AB24)</f>
        <v>0</v>
      </c>
      <c r="AC26" s="18">
        <f>SUM(AC15:AC24)</f>
        <v>180</v>
      </c>
      <c r="AD26" s="18">
        <f>SUM(AD15:AD24)</f>
        <v>480</v>
      </c>
      <c r="AE26" s="18">
        <f>SUM(AE15:AE24)</f>
        <v>100</v>
      </c>
      <c r="AF26" s="45">
        <f>SUM(AF21:AF24)</f>
        <v>80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 t="s">
        <v>195</v>
      </c>
      <c r="F27" s="9"/>
      <c r="G27" s="10"/>
      <c r="H27" s="165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7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195</v>
      </c>
      <c r="G28" s="13"/>
      <c r="H28" s="165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7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195</v>
      </c>
      <c r="G29" s="16"/>
      <c r="H29" s="302"/>
      <c r="I29" s="303"/>
      <c r="J29" s="303"/>
      <c r="K29" s="303"/>
      <c r="L29" s="303"/>
      <c r="M29" s="303"/>
      <c r="N29" s="216"/>
      <c r="O29" s="216"/>
      <c r="P29" s="216"/>
      <c r="Q29" s="216"/>
      <c r="R29" s="216"/>
      <c r="S29" s="216"/>
      <c r="T29" s="216"/>
      <c r="U29" s="216"/>
      <c r="V29" s="216"/>
      <c r="W29" s="217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10" t="s">
        <v>163</v>
      </c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2"/>
      <c r="O30" s="312"/>
      <c r="P30" s="312"/>
      <c r="Q30" s="312"/>
      <c r="R30" s="312"/>
      <c r="S30" s="312"/>
      <c r="T30" s="312"/>
      <c r="U30" s="312"/>
      <c r="V30" s="312"/>
      <c r="W30" s="313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162"/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4"/>
      <c r="AM31" s="21" t="s">
        <v>113</v>
      </c>
    </row>
    <row r="32" spans="2:39" ht="33.75" customHeight="1">
      <c r="B32" s="165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7"/>
      <c r="AM32" s="21" t="s">
        <v>114</v>
      </c>
    </row>
    <row r="33" spans="2:39" ht="18.75" customHeight="1">
      <c r="B33" s="165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7"/>
      <c r="AM33" s="21" t="s">
        <v>115</v>
      </c>
    </row>
    <row r="34" spans="2:39" ht="18.75" customHeight="1">
      <c r="B34" s="165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7"/>
      <c r="AM34" s="21" t="s">
        <v>116</v>
      </c>
    </row>
    <row r="35" spans="2:39" ht="18.75" customHeight="1">
      <c r="B35" s="165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7"/>
      <c r="AM35" s="21" t="s">
        <v>117</v>
      </c>
    </row>
    <row r="36" spans="2:39" ht="18.75" customHeight="1"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7"/>
      <c r="AM36" s="21" t="s">
        <v>118</v>
      </c>
    </row>
    <row r="37" spans="2:39" ht="18.75" customHeight="1">
      <c r="B37" s="165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7"/>
      <c r="AM37" s="21" t="s">
        <v>119</v>
      </c>
    </row>
    <row r="38" spans="2:39" ht="18.75" customHeight="1">
      <c r="B38" s="165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7"/>
      <c r="AM38" s="21" t="s">
        <v>120</v>
      </c>
    </row>
    <row r="39" spans="2:39" ht="18.75" customHeight="1" thickBot="1"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4"/>
      <c r="AM39" s="21" t="s">
        <v>121</v>
      </c>
    </row>
    <row r="40" spans="2:39" ht="18.75" customHeight="1" thickBot="1">
      <c r="B40" s="198" t="s">
        <v>166</v>
      </c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5"/>
      <c r="T40" s="305"/>
      <c r="U40" s="305"/>
      <c r="V40" s="305"/>
      <c r="W40" s="306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6">
      <selection activeCell="B51" sqref="B51:W51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2" t="s">
        <v>168</v>
      </c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3"/>
    </row>
    <row r="3" spans="1:39" ht="15" customHeight="1" thickTop="1">
      <c r="A3" s="35"/>
      <c r="B3" s="344" t="str">
        <f>DELEGÁT!B3</f>
        <v>NIKÉ HANDBALL EXTRALIGA</v>
      </c>
      <c r="C3" s="221"/>
      <c r="D3" s="221"/>
      <c r="E3" s="221"/>
      <c r="F3" s="221"/>
      <c r="G3" s="221"/>
      <c r="H3" s="201" t="s">
        <v>67</v>
      </c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28" t="str">
        <f>DELEGÁT!S3</f>
        <v>XA-106</v>
      </c>
      <c r="T3" s="228"/>
      <c r="U3" s="228"/>
      <c r="V3" s="228"/>
      <c r="W3" s="229"/>
      <c r="AM3" s="21"/>
    </row>
    <row r="4" spans="1:39" ht="10.5" customHeight="1" thickBot="1">
      <c r="A4" s="35"/>
      <c r="B4" s="345"/>
      <c r="C4" s="346"/>
      <c r="D4" s="346"/>
      <c r="E4" s="346"/>
      <c r="F4" s="346"/>
      <c r="G4" s="346"/>
      <c r="H4" s="347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9"/>
      <c r="T4" s="349"/>
      <c r="U4" s="349"/>
      <c r="V4" s="349"/>
      <c r="W4" s="350"/>
      <c r="AD4" s="18"/>
      <c r="AE4" s="18"/>
      <c r="AL4" s="21"/>
      <c r="AM4" s="21"/>
    </row>
    <row r="5" spans="1:39" s="18" customFormat="1" ht="23.25" customHeight="1" thickBot="1" thickTop="1">
      <c r="A5" s="17"/>
      <c r="B5" s="404" t="s">
        <v>171</v>
      </c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5"/>
      <c r="T5" s="405"/>
      <c r="U5" s="405"/>
      <c r="V5" s="405"/>
      <c r="W5" s="406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57" t="s">
        <v>28</v>
      </c>
      <c r="C6" s="352"/>
      <c r="D6" s="352"/>
      <c r="E6" s="353"/>
      <c r="F6" s="351" t="s">
        <v>178</v>
      </c>
      <c r="G6" s="352"/>
      <c r="H6" s="352"/>
      <c r="I6" s="352"/>
      <c r="J6" s="353"/>
      <c r="K6" s="354" t="s">
        <v>169</v>
      </c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5"/>
      <c r="W6" s="356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2" t="s">
        <v>170</v>
      </c>
      <c r="C7" s="383"/>
      <c r="D7" s="383"/>
      <c r="E7" s="390"/>
      <c r="F7" s="400" t="s">
        <v>29</v>
      </c>
      <c r="G7" s="400"/>
      <c r="H7" s="400"/>
      <c r="I7" s="400"/>
      <c r="J7" s="400"/>
      <c r="K7" s="401"/>
      <c r="L7" s="401"/>
      <c r="M7" s="401"/>
      <c r="N7" s="401"/>
      <c r="O7" s="401"/>
      <c r="P7" s="401"/>
      <c r="Q7" s="401"/>
      <c r="R7" s="401"/>
      <c r="S7" s="401"/>
      <c r="T7" s="401"/>
      <c r="U7" s="401"/>
      <c r="V7" s="401"/>
      <c r="W7" s="402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1" t="s">
        <v>30</v>
      </c>
      <c r="C8" s="392"/>
      <c r="D8" s="392"/>
      <c r="E8" s="392"/>
      <c r="F8" s="321" t="s">
        <v>29</v>
      </c>
      <c r="G8" s="321"/>
      <c r="H8" s="321"/>
      <c r="I8" s="321"/>
      <c r="J8" s="321"/>
      <c r="K8" s="328"/>
      <c r="L8" s="328"/>
      <c r="M8" s="328"/>
      <c r="N8" s="328"/>
      <c r="O8" s="328"/>
      <c r="P8" s="328"/>
      <c r="Q8" s="328"/>
      <c r="R8" s="328"/>
      <c r="S8" s="328"/>
      <c r="T8" s="328"/>
      <c r="U8" s="328"/>
      <c r="V8" s="328"/>
      <c r="W8" s="329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34" t="s">
        <v>31</v>
      </c>
      <c r="C9" s="335"/>
      <c r="D9" s="335"/>
      <c r="E9" s="341"/>
      <c r="F9" s="321" t="s">
        <v>29</v>
      </c>
      <c r="G9" s="321"/>
      <c r="H9" s="321"/>
      <c r="I9" s="321"/>
      <c r="J9" s="321"/>
      <c r="K9" s="328"/>
      <c r="L9" s="328"/>
      <c r="M9" s="328"/>
      <c r="N9" s="328"/>
      <c r="O9" s="328"/>
      <c r="P9" s="328"/>
      <c r="Q9" s="328"/>
      <c r="R9" s="328"/>
      <c r="S9" s="328"/>
      <c r="T9" s="328"/>
      <c r="U9" s="328"/>
      <c r="V9" s="328"/>
      <c r="W9" s="329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34" t="s">
        <v>32</v>
      </c>
      <c r="C10" s="335"/>
      <c r="D10" s="335"/>
      <c r="E10" s="341"/>
      <c r="F10" s="321" t="s">
        <v>29</v>
      </c>
      <c r="G10" s="321"/>
      <c r="H10" s="321"/>
      <c r="I10" s="321"/>
      <c r="J10" s="321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9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34" t="s">
        <v>33</v>
      </c>
      <c r="C11" s="335"/>
      <c r="D11" s="335"/>
      <c r="E11" s="341"/>
      <c r="F11" s="321" t="s">
        <v>29</v>
      </c>
      <c r="G11" s="321"/>
      <c r="H11" s="321"/>
      <c r="I11" s="321"/>
      <c r="J11" s="321"/>
      <c r="K11" s="328"/>
      <c r="L11" s="328"/>
      <c r="M11" s="328"/>
      <c r="N11" s="328"/>
      <c r="O11" s="328"/>
      <c r="P11" s="328"/>
      <c r="Q11" s="328"/>
      <c r="R11" s="328"/>
      <c r="S11" s="328"/>
      <c r="T11" s="328"/>
      <c r="U11" s="328"/>
      <c r="V11" s="328"/>
      <c r="W11" s="329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34" t="s">
        <v>5</v>
      </c>
      <c r="C12" s="335"/>
      <c r="D12" s="335"/>
      <c r="E12" s="341"/>
      <c r="F12" s="321" t="s">
        <v>29</v>
      </c>
      <c r="G12" s="321"/>
      <c r="H12" s="321"/>
      <c r="I12" s="321"/>
      <c r="J12" s="321"/>
      <c r="K12" s="328"/>
      <c r="L12" s="328"/>
      <c r="M12" s="328"/>
      <c r="N12" s="328"/>
      <c r="O12" s="328"/>
      <c r="P12" s="328"/>
      <c r="Q12" s="328"/>
      <c r="R12" s="328"/>
      <c r="S12" s="328"/>
      <c r="T12" s="328"/>
      <c r="U12" s="328"/>
      <c r="V12" s="328"/>
      <c r="W12" s="329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34" t="s">
        <v>6</v>
      </c>
      <c r="C13" s="335"/>
      <c r="D13" s="335"/>
      <c r="E13" s="341"/>
      <c r="F13" s="321" t="s">
        <v>29</v>
      </c>
      <c r="G13" s="321"/>
      <c r="H13" s="321"/>
      <c r="I13" s="321"/>
      <c r="J13" s="321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8"/>
      <c r="W13" s="329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34" t="s">
        <v>7</v>
      </c>
      <c r="C14" s="335"/>
      <c r="D14" s="335"/>
      <c r="E14" s="341"/>
      <c r="F14" s="321" t="s">
        <v>29</v>
      </c>
      <c r="G14" s="321"/>
      <c r="H14" s="321"/>
      <c r="I14" s="321"/>
      <c r="J14" s="321"/>
      <c r="K14" s="328"/>
      <c r="L14" s="328"/>
      <c r="M14" s="328"/>
      <c r="N14" s="328"/>
      <c r="O14" s="328"/>
      <c r="P14" s="328"/>
      <c r="Q14" s="328"/>
      <c r="R14" s="328"/>
      <c r="S14" s="328"/>
      <c r="T14" s="328"/>
      <c r="U14" s="328"/>
      <c r="V14" s="328"/>
      <c r="W14" s="329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34" t="s">
        <v>38</v>
      </c>
      <c r="C15" s="335"/>
      <c r="D15" s="335"/>
      <c r="E15" s="341"/>
      <c r="F15" s="321" t="s">
        <v>29</v>
      </c>
      <c r="G15" s="321"/>
      <c r="H15" s="321"/>
      <c r="I15" s="321"/>
      <c r="J15" s="321"/>
      <c r="K15" s="328"/>
      <c r="L15" s="328"/>
      <c r="M15" s="328"/>
      <c r="N15" s="328"/>
      <c r="O15" s="328"/>
      <c r="P15" s="328"/>
      <c r="Q15" s="328"/>
      <c r="R15" s="328"/>
      <c r="S15" s="328"/>
      <c r="T15" s="328"/>
      <c r="U15" s="328"/>
      <c r="V15" s="328"/>
      <c r="W15" s="329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34" t="s">
        <v>39</v>
      </c>
      <c r="C16" s="335"/>
      <c r="D16" s="335"/>
      <c r="E16" s="341"/>
      <c r="F16" s="321" t="s">
        <v>29</v>
      </c>
      <c r="G16" s="321"/>
      <c r="H16" s="321"/>
      <c r="I16" s="321"/>
      <c r="J16" s="321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9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34" t="s">
        <v>40</v>
      </c>
      <c r="C17" s="335"/>
      <c r="D17" s="335"/>
      <c r="E17" s="341"/>
      <c r="F17" s="321" t="s">
        <v>29</v>
      </c>
      <c r="G17" s="321"/>
      <c r="H17" s="321"/>
      <c r="I17" s="321"/>
      <c r="J17" s="321"/>
      <c r="K17" s="328"/>
      <c r="L17" s="328"/>
      <c r="M17" s="328"/>
      <c r="N17" s="328"/>
      <c r="O17" s="328"/>
      <c r="P17" s="328"/>
      <c r="Q17" s="328"/>
      <c r="R17" s="328"/>
      <c r="S17" s="328"/>
      <c r="T17" s="328"/>
      <c r="U17" s="328"/>
      <c r="V17" s="328"/>
      <c r="W17" s="329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34" t="s">
        <v>10</v>
      </c>
      <c r="C18" s="335"/>
      <c r="D18" s="335"/>
      <c r="E18" s="341"/>
      <c r="F18" s="321" t="s">
        <v>29</v>
      </c>
      <c r="G18" s="321"/>
      <c r="H18" s="321"/>
      <c r="I18" s="321"/>
      <c r="J18" s="321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  <c r="V18" s="328"/>
      <c r="W18" s="329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34" t="s">
        <v>11</v>
      </c>
      <c r="C19" s="335"/>
      <c r="D19" s="335"/>
      <c r="E19" s="341"/>
      <c r="F19" s="321" t="s">
        <v>29</v>
      </c>
      <c r="G19" s="321"/>
      <c r="H19" s="321"/>
      <c r="I19" s="321"/>
      <c r="J19" s="321"/>
      <c r="K19" s="328"/>
      <c r="L19" s="328"/>
      <c r="M19" s="328"/>
      <c r="N19" s="328"/>
      <c r="O19" s="328"/>
      <c r="P19" s="328"/>
      <c r="Q19" s="328"/>
      <c r="R19" s="328"/>
      <c r="S19" s="328"/>
      <c r="T19" s="328"/>
      <c r="U19" s="328"/>
      <c r="V19" s="328"/>
      <c r="W19" s="329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7" t="s">
        <v>49</v>
      </c>
      <c r="C20" s="388"/>
      <c r="D20" s="388"/>
      <c r="E20" s="389"/>
      <c r="F20" s="322" t="s">
        <v>29</v>
      </c>
      <c r="G20" s="323"/>
      <c r="H20" s="323"/>
      <c r="I20" s="323"/>
      <c r="J20" s="324"/>
      <c r="K20" s="385"/>
      <c r="L20" s="385"/>
      <c r="M20" s="385"/>
      <c r="N20" s="385"/>
      <c r="O20" s="385"/>
      <c r="P20" s="385"/>
      <c r="Q20" s="385"/>
      <c r="R20" s="385"/>
      <c r="S20" s="385"/>
      <c r="T20" s="385"/>
      <c r="U20" s="385"/>
      <c r="V20" s="385"/>
      <c r="W20" s="386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6" t="s">
        <v>172</v>
      </c>
      <c r="C21" s="377"/>
      <c r="D21" s="377"/>
      <c r="E21" s="377"/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8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79" t="s">
        <v>28</v>
      </c>
      <c r="C22" s="338"/>
      <c r="D22" s="338"/>
      <c r="E22" s="393"/>
      <c r="F22" s="325" t="s">
        <v>178</v>
      </c>
      <c r="G22" s="326"/>
      <c r="H22" s="326"/>
      <c r="I22" s="326"/>
      <c r="J22" s="327"/>
      <c r="K22" s="325" t="s">
        <v>169</v>
      </c>
      <c r="L22" s="326"/>
      <c r="M22" s="326"/>
      <c r="N22" s="326"/>
      <c r="O22" s="326"/>
      <c r="P22" s="326"/>
      <c r="Q22" s="326"/>
      <c r="R22" s="326"/>
      <c r="S22" s="326"/>
      <c r="T22" s="326"/>
      <c r="U22" s="326"/>
      <c r="V22" s="326"/>
      <c r="W22" s="403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2" t="s">
        <v>50</v>
      </c>
      <c r="C23" s="383"/>
      <c r="D23" s="383"/>
      <c r="E23" s="390"/>
      <c r="F23" s="340" t="s">
        <v>29</v>
      </c>
      <c r="G23" s="340"/>
      <c r="H23" s="340"/>
      <c r="I23" s="340"/>
      <c r="J23" s="340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6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34" t="s">
        <v>51</v>
      </c>
      <c r="C24" s="335"/>
      <c r="D24" s="335"/>
      <c r="E24" s="341"/>
      <c r="F24" s="321" t="s">
        <v>29</v>
      </c>
      <c r="G24" s="321"/>
      <c r="H24" s="321"/>
      <c r="I24" s="321"/>
      <c r="J24" s="321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9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34" t="s">
        <v>52</v>
      </c>
      <c r="C25" s="335"/>
      <c r="D25" s="335"/>
      <c r="E25" s="341"/>
      <c r="F25" s="321" t="s">
        <v>29</v>
      </c>
      <c r="G25" s="321"/>
      <c r="H25" s="321"/>
      <c r="I25" s="321"/>
      <c r="J25" s="321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9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34" t="s">
        <v>53</v>
      </c>
      <c r="C26" s="335"/>
      <c r="D26" s="335"/>
      <c r="E26" s="341"/>
      <c r="F26" s="321" t="s">
        <v>29</v>
      </c>
      <c r="G26" s="321"/>
      <c r="H26" s="321"/>
      <c r="I26" s="321"/>
      <c r="J26" s="321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9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34" t="s">
        <v>54</v>
      </c>
      <c r="C27" s="335"/>
      <c r="D27" s="335"/>
      <c r="E27" s="341"/>
      <c r="F27" s="44"/>
      <c r="G27" s="438" t="s">
        <v>29</v>
      </c>
      <c r="H27" s="438"/>
      <c r="I27" s="438"/>
      <c r="J27" s="439"/>
      <c r="K27" s="328" t="s">
        <v>208</v>
      </c>
      <c r="L27" s="328"/>
      <c r="M27" s="328"/>
      <c r="N27" s="328"/>
      <c r="O27" s="328"/>
      <c r="P27" s="328"/>
      <c r="Q27" s="328"/>
      <c r="R27" s="328"/>
      <c r="S27" s="328"/>
      <c r="T27" s="328"/>
      <c r="U27" s="328"/>
      <c r="V27" s="328"/>
      <c r="W27" s="329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7" t="s">
        <v>55</v>
      </c>
      <c r="C28" s="388"/>
      <c r="D28" s="388"/>
      <c r="E28" s="389"/>
      <c r="F28" s="320" t="s">
        <v>29</v>
      </c>
      <c r="G28" s="320"/>
      <c r="H28" s="320"/>
      <c r="I28" s="320"/>
      <c r="J28" s="320"/>
      <c r="K28" s="385"/>
      <c r="L28" s="385"/>
      <c r="M28" s="385"/>
      <c r="N28" s="385"/>
      <c r="O28" s="385"/>
      <c r="P28" s="385"/>
      <c r="Q28" s="385"/>
      <c r="R28" s="385"/>
      <c r="S28" s="385"/>
      <c r="T28" s="385"/>
      <c r="U28" s="385"/>
      <c r="V28" s="385"/>
      <c r="W28" s="386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6" t="s">
        <v>173</v>
      </c>
      <c r="C29" s="377"/>
      <c r="D29" s="377"/>
      <c r="E29" s="377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7"/>
      <c r="Q29" s="377"/>
      <c r="R29" s="377"/>
      <c r="S29" s="377"/>
      <c r="T29" s="377"/>
      <c r="U29" s="377"/>
      <c r="V29" s="377"/>
      <c r="W29" s="378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79" t="s">
        <v>28</v>
      </c>
      <c r="C30" s="338"/>
      <c r="D30" s="338"/>
      <c r="E30" s="339"/>
      <c r="F30" s="337" t="s">
        <v>174</v>
      </c>
      <c r="G30" s="339"/>
      <c r="H30" s="337" t="s">
        <v>175</v>
      </c>
      <c r="I30" s="338"/>
      <c r="J30" s="339"/>
      <c r="K30" s="380" t="s">
        <v>169</v>
      </c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81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2" t="s">
        <v>57</v>
      </c>
      <c r="C31" s="383"/>
      <c r="D31" s="383"/>
      <c r="E31" s="384"/>
      <c r="F31" s="330" t="s">
        <v>29</v>
      </c>
      <c r="G31" s="331"/>
      <c r="H31" s="330" t="s">
        <v>29</v>
      </c>
      <c r="I31" s="340"/>
      <c r="J31" s="331"/>
      <c r="K31" s="314" t="s">
        <v>202</v>
      </c>
      <c r="L31" s="315"/>
      <c r="M31" s="315"/>
      <c r="N31" s="315"/>
      <c r="O31" s="315"/>
      <c r="P31" s="315"/>
      <c r="Q31" s="315"/>
      <c r="R31" s="315"/>
      <c r="S31" s="315"/>
      <c r="T31" s="315"/>
      <c r="U31" s="315"/>
      <c r="V31" s="315"/>
      <c r="W31" s="316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34" t="s">
        <v>58</v>
      </c>
      <c r="C32" s="335"/>
      <c r="D32" s="335"/>
      <c r="E32" s="336"/>
      <c r="F32" s="332" t="s">
        <v>160</v>
      </c>
      <c r="G32" s="333"/>
      <c r="H32" s="332" t="s">
        <v>160</v>
      </c>
      <c r="I32" s="321"/>
      <c r="J32" s="333"/>
      <c r="K32" s="317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9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34" t="s">
        <v>59</v>
      </c>
      <c r="C33" s="335"/>
      <c r="D33" s="335"/>
      <c r="E33" s="336"/>
      <c r="F33" s="332" t="s">
        <v>29</v>
      </c>
      <c r="G33" s="333"/>
      <c r="H33" s="332" t="s">
        <v>29</v>
      </c>
      <c r="I33" s="321"/>
      <c r="J33" s="333"/>
      <c r="K33" s="369"/>
      <c r="L33" s="370"/>
      <c r="M33" s="370"/>
      <c r="N33" s="370"/>
      <c r="O33" s="370"/>
      <c r="P33" s="370"/>
      <c r="Q33" s="370"/>
      <c r="R33" s="370"/>
      <c r="S33" s="370"/>
      <c r="T33" s="370"/>
      <c r="U33" s="370"/>
      <c r="V33" s="370"/>
      <c r="W33" s="371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34" t="s">
        <v>60</v>
      </c>
      <c r="C34" s="335"/>
      <c r="D34" s="335"/>
      <c r="E34" s="336"/>
      <c r="F34" s="332" t="s">
        <v>29</v>
      </c>
      <c r="G34" s="333"/>
      <c r="H34" s="332" t="s">
        <v>29</v>
      </c>
      <c r="I34" s="321"/>
      <c r="J34" s="333"/>
      <c r="K34" s="372"/>
      <c r="L34" s="328"/>
      <c r="M34" s="328"/>
      <c r="N34" s="328"/>
      <c r="O34" s="328"/>
      <c r="P34" s="328"/>
      <c r="Q34" s="328"/>
      <c r="R34" s="328"/>
      <c r="S34" s="328"/>
      <c r="T34" s="328"/>
      <c r="U34" s="328"/>
      <c r="V34" s="328"/>
      <c r="W34" s="329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34" t="s">
        <v>61</v>
      </c>
      <c r="C35" s="335"/>
      <c r="D35" s="335"/>
      <c r="E35" s="336"/>
      <c r="F35" s="332" t="s">
        <v>29</v>
      </c>
      <c r="G35" s="333"/>
      <c r="H35" s="332" t="s">
        <v>29</v>
      </c>
      <c r="I35" s="321"/>
      <c r="J35" s="333"/>
      <c r="K35" s="372"/>
      <c r="L35" s="328"/>
      <c r="M35" s="328"/>
      <c r="N35" s="328"/>
      <c r="O35" s="328"/>
      <c r="P35" s="328"/>
      <c r="Q35" s="328"/>
      <c r="R35" s="328"/>
      <c r="S35" s="328"/>
      <c r="T35" s="328"/>
      <c r="U35" s="328"/>
      <c r="V35" s="328"/>
      <c r="W35" s="329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7" t="s">
        <v>62</v>
      </c>
      <c r="C36" s="388"/>
      <c r="D36" s="388"/>
      <c r="E36" s="409"/>
      <c r="F36" s="332" t="s">
        <v>29</v>
      </c>
      <c r="G36" s="333"/>
      <c r="H36" s="332" t="s">
        <v>29</v>
      </c>
      <c r="I36" s="321"/>
      <c r="J36" s="333"/>
      <c r="K36" s="372"/>
      <c r="L36" s="328"/>
      <c r="M36" s="328"/>
      <c r="N36" s="328"/>
      <c r="O36" s="328"/>
      <c r="P36" s="328"/>
      <c r="Q36" s="328"/>
      <c r="R36" s="328"/>
      <c r="S36" s="328"/>
      <c r="T36" s="328"/>
      <c r="U36" s="328"/>
      <c r="V36" s="328"/>
      <c r="W36" s="329"/>
      <c r="X36" s="17"/>
      <c r="Y36" s="17"/>
      <c r="Z36" s="17"/>
      <c r="AM36" s="21"/>
    </row>
    <row r="37" spans="2:47" ht="15.75" customHeight="1" thickBot="1">
      <c r="B37" s="373" t="s">
        <v>63</v>
      </c>
      <c r="C37" s="374"/>
      <c r="D37" s="374"/>
      <c r="E37" s="375"/>
      <c r="F37" s="364" t="s">
        <v>29</v>
      </c>
      <c r="G37" s="365"/>
      <c r="H37" s="366" t="s">
        <v>29</v>
      </c>
      <c r="I37" s="367"/>
      <c r="J37" s="368"/>
      <c r="K37" s="407" t="s">
        <v>201</v>
      </c>
      <c r="L37" s="385"/>
      <c r="M37" s="385"/>
      <c r="N37" s="385"/>
      <c r="O37" s="385"/>
      <c r="P37" s="385"/>
      <c r="Q37" s="385"/>
      <c r="R37" s="385"/>
      <c r="S37" s="385"/>
      <c r="T37" s="385"/>
      <c r="U37" s="385"/>
      <c r="V37" s="385"/>
      <c r="W37" s="386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404" t="s">
        <v>179</v>
      </c>
      <c r="C38" s="405"/>
      <c r="D38" s="405"/>
      <c r="E38" s="405"/>
      <c r="F38" s="405"/>
      <c r="G38" s="405"/>
      <c r="H38" s="405"/>
      <c r="I38" s="405"/>
      <c r="J38" s="405"/>
      <c r="K38" s="405"/>
      <c r="L38" s="405"/>
      <c r="M38" s="405"/>
      <c r="N38" s="405"/>
      <c r="O38" s="405"/>
      <c r="P38" s="405"/>
      <c r="Q38" s="405"/>
      <c r="R38" s="405"/>
      <c r="S38" s="405"/>
      <c r="T38" s="405"/>
      <c r="U38" s="405"/>
      <c r="V38" s="405"/>
      <c r="W38" s="406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25" t="s">
        <v>181</v>
      </c>
      <c r="G39" s="326"/>
      <c r="H39" s="408"/>
      <c r="I39" s="325" t="s">
        <v>182</v>
      </c>
      <c r="J39" s="326"/>
      <c r="K39" s="326"/>
      <c r="L39" s="326"/>
      <c r="M39" s="326"/>
      <c r="N39" s="326"/>
      <c r="O39" s="326"/>
      <c r="P39" s="326"/>
      <c r="Q39" s="326"/>
      <c r="R39" s="326"/>
      <c r="S39" s="326"/>
      <c r="T39" s="326"/>
      <c r="U39" s="326"/>
      <c r="V39" s="326"/>
      <c r="W39" s="403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 t="s">
        <v>203</v>
      </c>
      <c r="C40" s="36" t="s">
        <v>56</v>
      </c>
      <c r="D40" s="37">
        <v>13</v>
      </c>
      <c r="E40" s="79" t="s">
        <v>204</v>
      </c>
      <c r="F40" s="397" t="s">
        <v>184</v>
      </c>
      <c r="G40" s="398"/>
      <c r="H40" s="399"/>
      <c r="I40" s="394" t="s">
        <v>209</v>
      </c>
      <c r="J40" s="395"/>
      <c r="K40" s="395"/>
      <c r="L40" s="395"/>
      <c r="M40" s="395"/>
      <c r="N40" s="395"/>
      <c r="O40" s="395"/>
      <c r="P40" s="395"/>
      <c r="Q40" s="395"/>
      <c r="R40" s="395"/>
      <c r="S40" s="395"/>
      <c r="T40" s="395"/>
      <c r="U40" s="395"/>
      <c r="V40" s="395"/>
      <c r="W40" s="396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8"/>
      <c r="D41" s="39"/>
      <c r="E41" s="78"/>
      <c r="F41" s="358"/>
      <c r="G41" s="359"/>
      <c r="H41" s="360"/>
      <c r="I41" s="361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3"/>
      <c r="AA41" s="18"/>
      <c r="AB41" s="18"/>
      <c r="AC41" s="18"/>
      <c r="AD41" s="18"/>
      <c r="AE41" s="18"/>
    </row>
    <row r="42" spans="2:31" ht="16.5" customHeight="1">
      <c r="B42" s="73"/>
      <c r="C42" s="38"/>
      <c r="D42" s="39"/>
      <c r="E42" s="40"/>
      <c r="F42" s="358"/>
      <c r="G42" s="359"/>
      <c r="H42" s="360"/>
      <c r="I42" s="361"/>
      <c r="J42" s="362"/>
      <c r="K42" s="362"/>
      <c r="L42" s="362"/>
      <c r="M42" s="362"/>
      <c r="N42" s="362"/>
      <c r="O42" s="362"/>
      <c r="P42" s="362"/>
      <c r="Q42" s="362"/>
      <c r="R42" s="362"/>
      <c r="S42" s="362"/>
      <c r="T42" s="362"/>
      <c r="U42" s="362"/>
      <c r="V42" s="362"/>
      <c r="W42" s="363"/>
      <c r="AA42" s="18"/>
      <c r="AB42" s="18"/>
      <c r="AC42" s="18"/>
      <c r="AD42" s="18"/>
      <c r="AE42" s="18"/>
    </row>
    <row r="43" spans="2:31" ht="16.5" customHeight="1">
      <c r="B43" s="73"/>
      <c r="C43" s="38"/>
      <c r="D43" s="39"/>
      <c r="E43" s="40"/>
      <c r="F43" s="358"/>
      <c r="G43" s="359"/>
      <c r="H43" s="360"/>
      <c r="I43" s="361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3"/>
      <c r="AA43" s="18"/>
      <c r="AB43" s="18"/>
      <c r="AC43" s="18"/>
      <c r="AD43" s="18"/>
      <c r="AE43" s="18"/>
    </row>
    <row r="44" spans="2:31" ht="16.5" customHeight="1">
      <c r="B44" s="73"/>
      <c r="C44" s="38"/>
      <c r="D44" s="39"/>
      <c r="E44" s="40"/>
      <c r="F44" s="358"/>
      <c r="G44" s="359"/>
      <c r="H44" s="360"/>
      <c r="I44" s="361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3"/>
      <c r="AA44" s="18"/>
      <c r="AB44" s="18"/>
      <c r="AC44" s="18"/>
      <c r="AD44" s="18"/>
      <c r="AE44" s="18"/>
    </row>
    <row r="45" spans="2:23" ht="16.5" customHeight="1">
      <c r="B45" s="73"/>
      <c r="C45" s="38"/>
      <c r="D45" s="39"/>
      <c r="E45" s="40"/>
      <c r="F45" s="358"/>
      <c r="G45" s="359"/>
      <c r="H45" s="360"/>
      <c r="I45" s="361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3"/>
    </row>
    <row r="46" spans="2:23" ht="16.5" customHeight="1" thickBot="1">
      <c r="B46" s="74"/>
      <c r="C46" s="41"/>
      <c r="D46" s="42"/>
      <c r="E46" s="43"/>
      <c r="F46" s="410"/>
      <c r="G46" s="411"/>
      <c r="H46" s="412"/>
      <c r="I46" s="413"/>
      <c r="J46" s="414"/>
      <c r="K46" s="414"/>
      <c r="L46" s="414"/>
      <c r="M46" s="414"/>
      <c r="N46" s="414"/>
      <c r="O46" s="414"/>
      <c r="P46" s="414"/>
      <c r="Q46" s="414"/>
      <c r="R46" s="414"/>
      <c r="S46" s="414"/>
      <c r="T46" s="414"/>
      <c r="U46" s="414"/>
      <c r="V46" s="414"/>
      <c r="W46" s="415"/>
    </row>
    <row r="47" spans="2:23" ht="23.25" customHeight="1" thickBot="1" thickTop="1">
      <c r="B47" s="416" t="s">
        <v>186</v>
      </c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8"/>
    </row>
    <row r="48" spans="2:23" ht="12.75">
      <c r="B48" s="440" t="s">
        <v>210</v>
      </c>
      <c r="C48" s="441"/>
      <c r="D48" s="441"/>
      <c r="E48" s="441"/>
      <c r="F48" s="441"/>
      <c r="G48" s="441"/>
      <c r="H48" s="441"/>
      <c r="I48" s="441"/>
      <c r="J48" s="441"/>
      <c r="K48" s="441"/>
      <c r="L48" s="441"/>
      <c r="M48" s="441"/>
      <c r="N48" s="441"/>
      <c r="O48" s="441"/>
      <c r="P48" s="441"/>
      <c r="Q48" s="441"/>
      <c r="R48" s="441"/>
      <c r="S48" s="441"/>
      <c r="T48" s="441"/>
      <c r="U48" s="441"/>
      <c r="V48" s="441"/>
      <c r="W48" s="442"/>
    </row>
    <row r="49" spans="2:23" ht="12.75">
      <c r="B49" s="419" t="s">
        <v>211</v>
      </c>
      <c r="C49" s="420"/>
      <c r="D49" s="420"/>
      <c r="E49" s="420"/>
      <c r="F49" s="420"/>
      <c r="G49" s="420"/>
      <c r="H49" s="420"/>
      <c r="I49" s="420"/>
      <c r="J49" s="420"/>
      <c r="K49" s="420"/>
      <c r="L49" s="420"/>
      <c r="M49" s="420"/>
      <c r="N49" s="420"/>
      <c r="O49" s="420"/>
      <c r="P49" s="420"/>
      <c r="Q49" s="420"/>
      <c r="R49" s="420"/>
      <c r="S49" s="420"/>
      <c r="T49" s="420"/>
      <c r="U49" s="420"/>
      <c r="V49" s="420"/>
      <c r="W49" s="421"/>
    </row>
    <row r="50" spans="2:23" ht="12.75">
      <c r="B50" s="419"/>
      <c r="C50" s="420"/>
      <c r="D50" s="420"/>
      <c r="E50" s="420"/>
      <c r="F50" s="420"/>
      <c r="G50" s="420"/>
      <c r="H50" s="420"/>
      <c r="I50" s="420"/>
      <c r="J50" s="420"/>
      <c r="K50" s="420"/>
      <c r="L50" s="420"/>
      <c r="M50" s="420"/>
      <c r="N50" s="420"/>
      <c r="O50" s="420"/>
      <c r="P50" s="420"/>
      <c r="Q50" s="420"/>
      <c r="R50" s="420"/>
      <c r="S50" s="420"/>
      <c r="T50" s="420"/>
      <c r="U50" s="420"/>
      <c r="V50" s="420"/>
      <c r="W50" s="421"/>
    </row>
    <row r="51" spans="2:23" ht="12.75">
      <c r="B51" s="419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1"/>
    </row>
    <row r="52" spans="2:23" ht="12.75">
      <c r="B52" s="419"/>
      <c r="C52" s="420"/>
      <c r="D52" s="420"/>
      <c r="E52" s="420"/>
      <c r="F52" s="420"/>
      <c r="G52" s="420"/>
      <c r="H52" s="420"/>
      <c r="I52" s="420"/>
      <c r="J52" s="420"/>
      <c r="K52" s="420"/>
      <c r="L52" s="420"/>
      <c r="M52" s="420"/>
      <c r="N52" s="420"/>
      <c r="O52" s="420"/>
      <c r="P52" s="420"/>
      <c r="Q52" s="420"/>
      <c r="R52" s="420"/>
      <c r="S52" s="420"/>
      <c r="T52" s="420"/>
      <c r="U52" s="420"/>
      <c r="V52" s="420"/>
      <c r="W52" s="421"/>
    </row>
    <row r="53" spans="2:23" ht="13.5" thickBot="1">
      <c r="B53" s="422" t="s">
        <v>196</v>
      </c>
      <c r="C53" s="423"/>
      <c r="D53" s="423"/>
      <c r="E53" s="423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423"/>
      <c r="S53" s="423"/>
      <c r="T53" s="423"/>
      <c r="U53" s="423"/>
      <c r="V53" s="423"/>
      <c r="W53" s="424"/>
    </row>
    <row r="54" spans="2:23" ht="18.75" customHeight="1" thickBot="1" thickTop="1">
      <c r="B54" s="75" t="s">
        <v>187</v>
      </c>
      <c r="C54" s="425" t="str">
        <f>DELEGÁT!B9</f>
        <v>JUDr. Janka Stašová</v>
      </c>
      <c r="D54" s="426"/>
      <c r="E54" s="426"/>
      <c r="F54" s="426"/>
      <c r="G54" s="426"/>
      <c r="H54" s="426"/>
      <c r="I54" s="427"/>
      <c r="J54" s="428" t="s">
        <v>188</v>
      </c>
      <c r="K54" s="428"/>
      <c r="L54" s="428"/>
      <c r="M54" s="429"/>
      <c r="N54" s="430">
        <f>DELEGÁT!F8</f>
        <v>44604</v>
      </c>
      <c r="O54" s="431"/>
      <c r="P54" s="431"/>
      <c r="Q54" s="431"/>
      <c r="R54" s="431"/>
      <c r="S54" s="431"/>
      <c r="T54" s="431"/>
      <c r="U54" s="432"/>
      <c r="V54" s="433"/>
      <c r="W54" s="434"/>
    </row>
    <row r="55" spans="2:23" ht="21" customHeight="1" thickBot="1" thickTop="1">
      <c r="B55" s="435" t="s">
        <v>166</v>
      </c>
      <c r="C55" s="436"/>
      <c r="D55" s="436"/>
      <c r="E55" s="436"/>
      <c r="F55" s="436"/>
      <c r="G55" s="436"/>
      <c r="H55" s="436"/>
      <c r="I55" s="436"/>
      <c r="J55" s="436"/>
      <c r="K55" s="436"/>
      <c r="L55" s="436"/>
      <c r="M55" s="436"/>
      <c r="N55" s="436"/>
      <c r="O55" s="436"/>
      <c r="P55" s="436"/>
      <c r="Q55" s="436"/>
      <c r="R55" s="436"/>
      <c r="S55" s="436"/>
      <c r="T55" s="436"/>
      <c r="U55" s="436"/>
      <c r="V55" s="436"/>
      <c r="W55" s="437"/>
    </row>
    <row r="56" ht="13.5" thickTop="1"/>
  </sheetData>
  <sheetProtection password="CE88" sheet="1" formatCells="0" selectLockedCells="1"/>
  <mergeCells count="134">
    <mergeCell ref="C54:I54"/>
    <mergeCell ref="J54:M54"/>
    <mergeCell ref="N54:T54"/>
    <mergeCell ref="U54:W54"/>
    <mergeCell ref="B55:W55"/>
    <mergeCell ref="G27:J27"/>
    <mergeCell ref="B48:W48"/>
    <mergeCell ref="B49:W49"/>
    <mergeCell ref="B50:W50"/>
    <mergeCell ref="B51:W51"/>
    <mergeCell ref="F46:H46"/>
    <mergeCell ref="I46:W46"/>
    <mergeCell ref="B47:W47"/>
    <mergeCell ref="B52:W52"/>
    <mergeCell ref="B53:W53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B16:E16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F30:G30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H37:J37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9:E9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35:G35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  <mergeCell ref="K24:W24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2021-11-12T10:47:49Z</cp:lastPrinted>
  <dcterms:created xsi:type="dcterms:W3CDTF">2006-07-19T07:47:00Z</dcterms:created>
  <dcterms:modified xsi:type="dcterms:W3CDTF">2022-02-15T09:47:12Z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