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9720"/>
  </bookViews>
  <sheets>
    <sheet name="Úvod" sheetId="9" r:id="rId1"/>
    <sheet name="Menný zoznam" sheetId="2" r:id="rId2"/>
    <sheet name="Bench press" sheetId="1" r:id="rId3"/>
    <sheet name="Drep" sheetId="4" r:id="rId4"/>
    <sheet name="Skok do diaľky z miesta" sheetId="3" r:id="rId5"/>
    <sheet name="Kľuky s aktívnym stredom tela" sheetId="7" r:id="rId6"/>
    <sheet name="Beep test" sheetId="8" r:id="rId7"/>
    <sheet name="Hod" sheetId="11" r:id="rId8"/>
    <sheet name="Súhrn" sheetId="10" r:id="rId9"/>
  </sheets>
  <calcPr calcId="125725"/>
</workbook>
</file>

<file path=xl/calcChain.xml><?xml version="1.0" encoding="utf-8"?>
<calcChain xmlns="http://schemas.openxmlformats.org/spreadsheetml/2006/main">
  <c r="O4" i="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P4" i="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I4" i="1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P30" i="1"/>
  <c r="X4" i="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R3" s="1"/>
  <c r="X4" i="1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1"/>
  <c r="P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X3" s="1"/>
  <c r="O29" i="10"/>
  <c r="I25" i="4"/>
  <c r="J25" s="1"/>
  <c r="I26"/>
  <c r="J26" s="1"/>
  <c r="I27"/>
  <c r="L27" s="1"/>
  <c r="M27"/>
  <c r="I28"/>
  <c r="J28" s="1"/>
  <c r="M28"/>
  <c r="N28"/>
  <c r="I29"/>
  <c r="L29" s="1"/>
  <c r="I30"/>
  <c r="J30" s="1"/>
  <c r="K30"/>
  <c r="M30"/>
  <c r="I31"/>
  <c r="L31" s="1"/>
  <c r="I32"/>
  <c r="J32" s="1"/>
  <c r="H4" i="3"/>
  <c r="I25" i="1"/>
  <c r="J25" s="1"/>
  <c r="I26"/>
  <c r="N26" s="1"/>
  <c r="I27"/>
  <c r="J27" s="1"/>
  <c r="I28"/>
  <c r="J28" s="1"/>
  <c r="I29"/>
  <c r="J29" s="1"/>
  <c r="L29"/>
  <c r="I30"/>
  <c r="L30" s="1"/>
  <c r="I31"/>
  <c r="J31" s="1"/>
  <c r="I32"/>
  <c r="L32" s="1"/>
  <c r="B33" i="10"/>
  <c r="C33"/>
  <c r="B25"/>
  <c r="C25"/>
  <c r="B26"/>
  <c r="C26"/>
  <c r="B27"/>
  <c r="C27"/>
  <c r="B28"/>
  <c r="C28"/>
  <c r="B29"/>
  <c r="C29"/>
  <c r="B30"/>
  <c r="C30"/>
  <c r="B31"/>
  <c r="C31"/>
  <c r="B32"/>
  <c r="C32"/>
  <c r="B25" i="8"/>
  <c r="C25"/>
  <c r="D25"/>
  <c r="J25"/>
  <c r="T26" i="10" s="1"/>
  <c r="M25" i="8"/>
  <c r="W26" i="10" s="1"/>
  <c r="B26" i="8"/>
  <c r="C26"/>
  <c r="D26"/>
  <c r="M26" s="1"/>
  <c r="W27" i="10" s="1"/>
  <c r="B27" i="8"/>
  <c r="C27"/>
  <c r="D27"/>
  <c r="M27" s="1"/>
  <c r="W28" i="10" s="1"/>
  <c r="B28" i="8"/>
  <c r="C28"/>
  <c r="D28"/>
  <c r="M28"/>
  <c r="W29" i="10" s="1"/>
  <c r="B29" i="8"/>
  <c r="C29"/>
  <c r="D29"/>
  <c r="J29"/>
  <c r="T30" i="10" s="1"/>
  <c r="M29" i="8"/>
  <c r="W30" i="10" s="1"/>
  <c r="B30" i="8"/>
  <c r="C30"/>
  <c r="D30"/>
  <c r="M30" s="1"/>
  <c r="W31" i="10" s="1"/>
  <c r="B31" i="8"/>
  <c r="C31"/>
  <c r="D31"/>
  <c r="M31" s="1"/>
  <c r="W32" i="10" s="1"/>
  <c r="B32" i="8"/>
  <c r="C32"/>
  <c r="D32"/>
  <c r="M32"/>
  <c r="W33" i="10" s="1"/>
  <c r="B21" i="8"/>
  <c r="C21"/>
  <c r="D21"/>
  <c r="B25" i="7"/>
  <c r="C25"/>
  <c r="D25"/>
  <c r="F25"/>
  <c r="O26" i="10" s="1"/>
  <c r="B26" i="7"/>
  <c r="C26"/>
  <c r="D26"/>
  <c r="F26"/>
  <c r="O27" i="10" s="1"/>
  <c r="B27" i="7"/>
  <c r="C27"/>
  <c r="D27"/>
  <c r="F27"/>
  <c r="O28" i="10" s="1"/>
  <c r="B28" i="7"/>
  <c r="C28"/>
  <c r="D28"/>
  <c r="F28"/>
  <c r="B29"/>
  <c r="C29"/>
  <c r="D29"/>
  <c r="F29"/>
  <c r="O30" i="10" s="1"/>
  <c r="B30" i="7"/>
  <c r="C30"/>
  <c r="D30"/>
  <c r="F30"/>
  <c r="O31" i="10" s="1"/>
  <c r="B31" i="7"/>
  <c r="C31"/>
  <c r="D31"/>
  <c r="F31"/>
  <c r="O32" i="10" s="1"/>
  <c r="B32" i="7"/>
  <c r="C32"/>
  <c r="D32"/>
  <c r="F32"/>
  <c r="O33" i="10" s="1"/>
  <c r="B21" i="7"/>
  <c r="C21"/>
  <c r="D21"/>
  <c r="F21"/>
  <c r="O22" i="10" s="1"/>
  <c r="B21" i="3"/>
  <c r="C21"/>
  <c r="D21"/>
  <c r="J21" s="1"/>
  <c r="G22" i="10" s="1"/>
  <c r="H21" i="3"/>
  <c r="K21" s="1"/>
  <c r="H22" i="10" s="1"/>
  <c r="I21" i="3"/>
  <c r="F22" i="10" s="1"/>
  <c r="L21" i="3"/>
  <c r="I22" i="10" s="1"/>
  <c r="M21" i="3"/>
  <c r="J22" i="10" s="1"/>
  <c r="N21" i="3"/>
  <c r="K22" i="10" s="1"/>
  <c r="P21" i="3"/>
  <c r="M22" i="10" s="1"/>
  <c r="Q21" i="3"/>
  <c r="N22" i="10" s="1"/>
  <c r="B25" i="3"/>
  <c r="C25"/>
  <c r="D25"/>
  <c r="I25" s="1"/>
  <c r="F26" i="10" s="1"/>
  <c r="H25" i="3"/>
  <c r="K25"/>
  <c r="H26" i="10" s="1"/>
  <c r="O25" i="3"/>
  <c r="L26" i="10" s="1"/>
  <c r="P25" i="3"/>
  <c r="M26" i="10" s="1"/>
  <c r="B26" i="3"/>
  <c r="C26"/>
  <c r="D26"/>
  <c r="L26" s="1"/>
  <c r="I27" i="10" s="1"/>
  <c r="H26" i="3"/>
  <c r="K26" s="1"/>
  <c r="H27" i="10" s="1"/>
  <c r="O26" i="3"/>
  <c r="L27" i="10" s="1"/>
  <c r="B27" i="3"/>
  <c r="C27"/>
  <c r="D27"/>
  <c r="I27" s="1"/>
  <c r="F28" i="10" s="1"/>
  <c r="H27" i="3"/>
  <c r="P27"/>
  <c r="M28" i="10" s="1"/>
  <c r="B28" i="3"/>
  <c r="C28"/>
  <c r="D28"/>
  <c r="J28" s="1"/>
  <c r="G29" i="10" s="1"/>
  <c r="H28" i="3"/>
  <c r="L28"/>
  <c r="I29" i="10" s="1"/>
  <c r="B29" i="3"/>
  <c r="C29"/>
  <c r="D29"/>
  <c r="I29" s="1"/>
  <c r="F30" i="10" s="1"/>
  <c r="H29" i="3"/>
  <c r="B30"/>
  <c r="C30"/>
  <c r="D30"/>
  <c r="L30" s="1"/>
  <c r="I31" i="10" s="1"/>
  <c r="H30" i="3"/>
  <c r="K30" s="1"/>
  <c r="H31" i="10" s="1"/>
  <c r="B31" i="3"/>
  <c r="C31"/>
  <c r="D31"/>
  <c r="M31" s="1"/>
  <c r="J32" i="10" s="1"/>
  <c r="H31" i="3"/>
  <c r="L31"/>
  <c r="I32" i="10" s="1"/>
  <c r="P31" i="3"/>
  <c r="M32" i="10" s="1"/>
  <c r="B32" i="3"/>
  <c r="C32"/>
  <c r="D32"/>
  <c r="J32" s="1"/>
  <c r="G33" i="10" s="1"/>
  <c r="H32" i="3"/>
  <c r="I21" i="4"/>
  <c r="K21" s="1"/>
  <c r="B21"/>
  <c r="C21"/>
  <c r="D21"/>
  <c r="E21" s="1"/>
  <c r="B25"/>
  <c r="C25"/>
  <c r="D25"/>
  <c r="E25" s="1"/>
  <c r="B26"/>
  <c r="C26"/>
  <c r="D26"/>
  <c r="E26" s="1"/>
  <c r="B27"/>
  <c r="C27"/>
  <c r="D27"/>
  <c r="E27" s="1"/>
  <c r="B28"/>
  <c r="C28"/>
  <c r="D28"/>
  <c r="E28" s="1"/>
  <c r="B29"/>
  <c r="C29"/>
  <c r="D29"/>
  <c r="E29" s="1"/>
  <c r="B30"/>
  <c r="C30"/>
  <c r="D30"/>
  <c r="E30" s="1"/>
  <c r="B31"/>
  <c r="C31"/>
  <c r="D31"/>
  <c r="E31" s="1"/>
  <c r="B32"/>
  <c r="C32"/>
  <c r="D32"/>
  <c r="E32" s="1"/>
  <c r="I21" i="1"/>
  <c r="K21" s="1"/>
  <c r="D21"/>
  <c r="E21" s="1"/>
  <c r="C21"/>
  <c r="B21"/>
  <c r="B25"/>
  <c r="C25"/>
  <c r="D25"/>
  <c r="E25" s="1"/>
  <c r="B26"/>
  <c r="C26"/>
  <c r="D26"/>
  <c r="E26" s="1"/>
  <c r="B27"/>
  <c r="C27"/>
  <c r="D27"/>
  <c r="E27" s="1"/>
  <c r="B28"/>
  <c r="C28"/>
  <c r="D28"/>
  <c r="E28" s="1"/>
  <c r="B29"/>
  <c r="C29"/>
  <c r="D29"/>
  <c r="E29" s="1"/>
  <c r="B30"/>
  <c r="C30"/>
  <c r="D30"/>
  <c r="E30" s="1"/>
  <c r="B31"/>
  <c r="C31"/>
  <c r="D31"/>
  <c r="E31" s="1"/>
  <c r="B32"/>
  <c r="C32"/>
  <c r="D32"/>
  <c r="E32" s="1"/>
  <c r="B24"/>
  <c r="M29" l="1"/>
  <c r="Q3" i="4"/>
  <c r="W3"/>
  <c r="U3"/>
  <c r="V3"/>
  <c r="P3"/>
  <c r="S3"/>
  <c r="X3"/>
  <c r="Q3" i="1"/>
  <c r="S3"/>
  <c r="U3"/>
  <c r="W3"/>
  <c r="R3"/>
  <c r="V3"/>
  <c r="L25"/>
  <c r="D33" i="10"/>
  <c r="M25" i="1"/>
  <c r="N21" i="4"/>
  <c r="E30" i="10"/>
  <c r="E26"/>
  <c r="K32" i="4"/>
  <c r="M26"/>
  <c r="K25"/>
  <c r="E31" i="10"/>
  <c r="E27"/>
  <c r="E22"/>
  <c r="M32" i="4"/>
  <c r="N30"/>
  <c r="M29"/>
  <c r="K28"/>
  <c r="N26"/>
  <c r="L25"/>
  <c r="E33" i="10"/>
  <c r="E28"/>
  <c r="M21" i="4"/>
  <c r="N32"/>
  <c r="M25"/>
  <c r="E29" i="10"/>
  <c r="D28"/>
  <c r="D29"/>
  <c r="M32" i="1"/>
  <c r="L27"/>
  <c r="D30" i="10"/>
  <c r="D26"/>
  <c r="D22"/>
  <c r="M28" i="1"/>
  <c r="K27"/>
  <c r="M30"/>
  <c r="K29"/>
  <c r="M27"/>
  <c r="M26"/>
  <c r="K25"/>
  <c r="D31" i="10"/>
  <c r="D27"/>
  <c r="G32" i="8"/>
  <c r="Q33" i="10" s="1"/>
  <c r="I32" i="8"/>
  <c r="S33" i="10" s="1"/>
  <c r="F32" i="8"/>
  <c r="P33" i="10" s="1"/>
  <c r="N32" i="8"/>
  <c r="X33" i="10" s="1"/>
  <c r="G28" i="8"/>
  <c r="Q29" i="10" s="1"/>
  <c r="I28" i="8"/>
  <c r="S29" i="10" s="1"/>
  <c r="F28" i="8"/>
  <c r="P29" i="10" s="1"/>
  <c r="N28" i="8"/>
  <c r="X29" i="10" s="1"/>
  <c r="J30" i="8"/>
  <c r="T31" i="10" s="1"/>
  <c r="L32" i="3"/>
  <c r="I33" i="10" s="1"/>
  <c r="K29" i="3"/>
  <c r="H30" i="10" s="1"/>
  <c r="Q28" i="3"/>
  <c r="N29" i="10" s="1"/>
  <c r="K27" i="3"/>
  <c r="H28" i="10" s="1"/>
  <c r="L25" i="3"/>
  <c r="I26" i="10" s="1"/>
  <c r="O21" i="3"/>
  <c r="L22" i="10" s="1"/>
  <c r="J31" i="8"/>
  <c r="T32" i="10" s="1"/>
  <c r="J27" i="8"/>
  <c r="T28" i="10" s="1"/>
  <c r="G21" i="8"/>
  <c r="Q22" i="10" s="1"/>
  <c r="F21" i="8"/>
  <c r="P22" i="10" s="1"/>
  <c r="G29" i="8"/>
  <c r="Q30" i="10" s="1"/>
  <c r="I29" i="8"/>
  <c r="S30" i="10" s="1"/>
  <c r="F29" i="8"/>
  <c r="P30" i="10" s="1"/>
  <c r="N29" i="8"/>
  <c r="X30" i="10" s="1"/>
  <c r="G25" i="8"/>
  <c r="Q26" i="10" s="1"/>
  <c r="I25" i="8"/>
  <c r="S26" i="10" s="1"/>
  <c r="F25" i="8"/>
  <c r="P26" i="10" s="1"/>
  <c r="N25" i="8"/>
  <c r="X26" i="10" s="1"/>
  <c r="Q32" i="3"/>
  <c r="N33" i="10" s="1"/>
  <c r="P29" i="3"/>
  <c r="M30" i="10" s="1"/>
  <c r="O27" i="3"/>
  <c r="L28" i="10" s="1"/>
  <c r="J32" i="8"/>
  <c r="T33" i="10" s="1"/>
  <c r="J28" i="8"/>
  <c r="T29" i="10" s="1"/>
  <c r="G30" i="8"/>
  <c r="Q31" i="10" s="1"/>
  <c r="I30" i="8"/>
  <c r="S31" i="10" s="1"/>
  <c r="F30" i="8"/>
  <c r="P31" i="10" s="1"/>
  <c r="N30" i="8"/>
  <c r="X31" i="10" s="1"/>
  <c r="G26" i="8"/>
  <c r="Q27" i="10" s="1"/>
  <c r="I26" i="8"/>
  <c r="S27" i="10" s="1"/>
  <c r="F26" i="8"/>
  <c r="P27" i="10" s="1"/>
  <c r="N26" i="8"/>
  <c r="X27" i="10" s="1"/>
  <c r="G31" i="8"/>
  <c r="Q32" i="10" s="1"/>
  <c r="I31" i="8"/>
  <c r="S32" i="10" s="1"/>
  <c r="F31" i="8"/>
  <c r="P32" i="10" s="1"/>
  <c r="N31" i="8"/>
  <c r="X32" i="10" s="1"/>
  <c r="G27" i="8"/>
  <c r="Q28" i="10" s="1"/>
  <c r="I27" i="8"/>
  <c r="S28" i="10" s="1"/>
  <c r="F27" i="8"/>
  <c r="P28" i="10" s="1"/>
  <c r="N27" i="8"/>
  <c r="X28" i="10" s="1"/>
  <c r="L27" i="3"/>
  <c r="I28" i="10" s="1"/>
  <c r="J26" i="8"/>
  <c r="T27" i="10" s="1"/>
  <c r="M31" i="4"/>
  <c r="E32" i="10"/>
  <c r="K31" i="1"/>
  <c r="L31"/>
  <c r="D32" i="10"/>
  <c r="M31" i="1"/>
  <c r="K26" i="4"/>
  <c r="L32"/>
  <c r="N31"/>
  <c r="J31"/>
  <c r="L30"/>
  <c r="N29"/>
  <c r="J29"/>
  <c r="L28"/>
  <c r="N27"/>
  <c r="J27"/>
  <c r="L26"/>
  <c r="N25"/>
  <c r="K31"/>
  <c r="K29"/>
  <c r="K27"/>
  <c r="J21"/>
  <c r="N30" i="1"/>
  <c r="K32"/>
  <c r="K30"/>
  <c r="K28"/>
  <c r="K26"/>
  <c r="N32"/>
  <c r="J32"/>
  <c r="J30"/>
  <c r="J26"/>
  <c r="N31"/>
  <c r="N29"/>
  <c r="L28"/>
  <c r="N27"/>
  <c r="L26"/>
  <c r="N25"/>
  <c r="N28"/>
  <c r="N21"/>
  <c r="J21"/>
  <c r="M21"/>
  <c r="L32" i="8"/>
  <c r="V33" i="10" s="1"/>
  <c r="H32" i="8"/>
  <c r="R33" i="10" s="1"/>
  <c r="L31" i="8"/>
  <c r="V32" i="10" s="1"/>
  <c r="H31" i="8"/>
  <c r="R32" i="10" s="1"/>
  <c r="L30" i="8"/>
  <c r="V31" i="10" s="1"/>
  <c r="H30" i="8"/>
  <c r="R31" i="10" s="1"/>
  <c r="L29" i="8"/>
  <c r="V30" i="10" s="1"/>
  <c r="H29" i="8"/>
  <c r="R30" i="10" s="1"/>
  <c r="L28" i="8"/>
  <c r="V29" i="10" s="1"/>
  <c r="H28" i="8"/>
  <c r="R29" i="10" s="1"/>
  <c r="L27" i="8"/>
  <c r="V28" i="10" s="1"/>
  <c r="H27" i="8"/>
  <c r="R28" i="10" s="1"/>
  <c r="L26" i="8"/>
  <c r="V27" i="10" s="1"/>
  <c r="H26" i="8"/>
  <c r="R27" i="10" s="1"/>
  <c r="L25" i="8"/>
  <c r="V26" i="10" s="1"/>
  <c r="H25" i="8"/>
  <c r="R26" i="10" s="1"/>
  <c r="K32" i="8"/>
  <c r="U33" i="10" s="1"/>
  <c r="K31" i="8"/>
  <c r="U32" i="10" s="1"/>
  <c r="K30" i="8"/>
  <c r="U31" i="10" s="1"/>
  <c r="K29" i="8"/>
  <c r="U30" i="10" s="1"/>
  <c r="K28" i="8"/>
  <c r="U29" i="10" s="1"/>
  <c r="K27" i="8"/>
  <c r="U28" i="10" s="1"/>
  <c r="K26" i="8"/>
  <c r="U27" i="10" s="1"/>
  <c r="K25" i="8"/>
  <c r="U26" i="10" s="1"/>
  <c r="N21" i="8"/>
  <c r="X22" i="10" s="1"/>
  <c r="M21" i="8"/>
  <c r="W22" i="10" s="1"/>
  <c r="J21" i="8"/>
  <c r="T22" i="10" s="1"/>
  <c r="I21" i="8"/>
  <c r="S22" i="10" s="1"/>
  <c r="L21" i="8"/>
  <c r="V22" i="10" s="1"/>
  <c r="H21" i="8"/>
  <c r="R22" i="10" s="1"/>
  <c r="K21" i="8"/>
  <c r="U22" i="10" s="1"/>
  <c r="P32" i="3"/>
  <c r="M33" i="10" s="1"/>
  <c r="K32" i="3"/>
  <c r="H33" i="10" s="1"/>
  <c r="O31" i="3"/>
  <c r="L32" i="10" s="1"/>
  <c r="J31" i="3"/>
  <c r="G32" i="10" s="1"/>
  <c r="P28" i="3"/>
  <c r="M29" i="10" s="1"/>
  <c r="K28" i="3"/>
  <c r="H29" i="10" s="1"/>
  <c r="O32" i="3"/>
  <c r="L33" i="10" s="1"/>
  <c r="I32" i="3"/>
  <c r="F33" i="10" s="1"/>
  <c r="N31" i="3"/>
  <c r="K32" i="10" s="1"/>
  <c r="I31" i="3"/>
  <c r="F32" i="10" s="1"/>
  <c r="O29" i="3"/>
  <c r="L30" i="10" s="1"/>
  <c r="O28" i="3"/>
  <c r="L29" i="10" s="1"/>
  <c r="I28" i="3"/>
  <c r="F29" i="10" s="1"/>
  <c r="N27" i="3"/>
  <c r="K28" i="10" s="1"/>
  <c r="J27" i="3"/>
  <c r="G28" i="10" s="1"/>
  <c r="M32" i="3"/>
  <c r="J33" i="10" s="1"/>
  <c r="Q31" i="3"/>
  <c r="N32" i="10" s="1"/>
  <c r="K31" i="3"/>
  <c r="H32" i="10" s="1"/>
  <c r="O30" i="3"/>
  <c r="L31" i="10" s="1"/>
  <c r="L29" i="3"/>
  <c r="I30" i="10" s="1"/>
  <c r="M28" i="3"/>
  <c r="J29" i="10" s="1"/>
  <c r="Q27" i="3"/>
  <c r="N28" i="10" s="1"/>
  <c r="M27" i="3"/>
  <c r="J28" i="10" s="1"/>
  <c r="N30" i="3"/>
  <c r="K31" i="10" s="1"/>
  <c r="J30" i="3"/>
  <c r="G31" i="10" s="1"/>
  <c r="N26" i="3"/>
  <c r="K27" i="10" s="1"/>
  <c r="J26" i="3"/>
  <c r="G27" i="10" s="1"/>
  <c r="Q30" i="3"/>
  <c r="N31" i="10" s="1"/>
  <c r="M30" i="3"/>
  <c r="J31" i="10" s="1"/>
  <c r="I30" i="3"/>
  <c r="F31" i="10" s="1"/>
  <c r="N29" i="3"/>
  <c r="K30" i="10" s="1"/>
  <c r="J29" i="3"/>
  <c r="G30" i="10" s="1"/>
  <c r="Q26" i="3"/>
  <c r="N27" i="10" s="1"/>
  <c r="M26" i="3"/>
  <c r="J27" i="10" s="1"/>
  <c r="I26" i="3"/>
  <c r="F27" i="10" s="1"/>
  <c r="N25" i="3"/>
  <c r="K26" i="10" s="1"/>
  <c r="J25" i="3"/>
  <c r="G26" i="10" s="1"/>
  <c r="N32" i="3"/>
  <c r="K33" i="10" s="1"/>
  <c r="P30" i="3"/>
  <c r="M31" i="10" s="1"/>
  <c r="Q29" i="3"/>
  <c r="N30" i="10" s="1"/>
  <c r="M29" i="3"/>
  <c r="J30" i="10" s="1"/>
  <c r="N28" i="3"/>
  <c r="K29" i="10" s="1"/>
  <c r="P26" i="3"/>
  <c r="M27" i="10" s="1"/>
  <c r="Q25" i="3"/>
  <c r="N26" i="10" s="1"/>
  <c r="M25" i="3"/>
  <c r="J26" i="10" s="1"/>
  <c r="L21" i="4"/>
  <c r="L21" i="1"/>
  <c r="H5" i="3"/>
  <c r="H6"/>
  <c r="H7"/>
  <c r="H8"/>
  <c r="H9"/>
  <c r="H10"/>
  <c r="H11"/>
  <c r="H12"/>
  <c r="H13"/>
  <c r="H14"/>
  <c r="H15"/>
  <c r="H16"/>
  <c r="H17"/>
  <c r="H18"/>
  <c r="H19"/>
  <c r="H20"/>
  <c r="H22"/>
  <c r="H23"/>
  <c r="H24"/>
  <c r="H3"/>
  <c r="C5" i="1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C4"/>
  <c r="B4"/>
  <c r="D24" i="8"/>
  <c r="L24" s="1"/>
  <c r="V25" i="10" s="1"/>
  <c r="C24" i="8"/>
  <c r="B24"/>
  <c r="D23"/>
  <c r="K23" s="1"/>
  <c r="U24" i="10" s="1"/>
  <c r="C23" i="8"/>
  <c r="B23"/>
  <c r="D22"/>
  <c r="L22" s="1"/>
  <c r="V23" i="10" s="1"/>
  <c r="C22" i="8"/>
  <c r="B22"/>
  <c r="D20"/>
  <c r="C20"/>
  <c r="B20"/>
  <c r="D19"/>
  <c r="L19" s="1"/>
  <c r="V20" i="10" s="1"/>
  <c r="C19" i="8"/>
  <c r="B19"/>
  <c r="D18"/>
  <c r="K18" s="1"/>
  <c r="U19" i="10" s="1"/>
  <c r="C18" i="8"/>
  <c r="B18"/>
  <c r="D17"/>
  <c r="C17"/>
  <c r="B17"/>
  <c r="D16"/>
  <c r="K16" s="1"/>
  <c r="U17" i="10" s="1"/>
  <c r="C16" i="8"/>
  <c r="B16"/>
  <c r="D15"/>
  <c r="L15" s="1"/>
  <c r="V16" i="10" s="1"/>
  <c r="C15" i="8"/>
  <c r="B15"/>
  <c r="D14"/>
  <c r="G14" s="1"/>
  <c r="Q15" i="10" s="1"/>
  <c r="C14" i="8"/>
  <c r="B14"/>
  <c r="D13"/>
  <c r="L13" s="1"/>
  <c r="V14" i="10" s="1"/>
  <c r="C13" i="8"/>
  <c r="B13"/>
  <c r="D12"/>
  <c r="K12" s="1"/>
  <c r="U13" i="10" s="1"/>
  <c r="C12" i="8"/>
  <c r="B12"/>
  <c r="D11"/>
  <c r="L11" s="1"/>
  <c r="V12" i="10" s="1"/>
  <c r="C11" i="8"/>
  <c r="B11"/>
  <c r="D10"/>
  <c r="G10" s="1"/>
  <c r="Q11" i="10" s="1"/>
  <c r="C10" i="8"/>
  <c r="B10"/>
  <c r="D9"/>
  <c r="L9" s="1"/>
  <c r="V10" i="10" s="1"/>
  <c r="C9" i="8"/>
  <c r="B9"/>
  <c r="D8"/>
  <c r="G8" s="1"/>
  <c r="Q9" i="10" s="1"/>
  <c r="C8" i="8"/>
  <c r="B8"/>
  <c r="D7"/>
  <c r="L7" s="1"/>
  <c r="V8" i="10" s="1"/>
  <c r="C7" i="8"/>
  <c r="B7"/>
  <c r="D6"/>
  <c r="C6"/>
  <c r="B6"/>
  <c r="D5"/>
  <c r="L5" s="1"/>
  <c r="V6" i="10" s="1"/>
  <c r="C5" i="8"/>
  <c r="B5"/>
  <c r="D4"/>
  <c r="G4" s="1"/>
  <c r="Q5" i="10" s="1"/>
  <c r="C4" i="8"/>
  <c r="B4"/>
  <c r="D3"/>
  <c r="L3" s="1"/>
  <c r="V4" i="10" s="1"/>
  <c r="C3" i="8"/>
  <c r="B3"/>
  <c r="F4" i="7"/>
  <c r="O5" i="10" s="1"/>
  <c r="F5" i="7"/>
  <c r="O6" i="10" s="1"/>
  <c r="F6" i="7"/>
  <c r="O7" i="10" s="1"/>
  <c r="F7" i="7"/>
  <c r="O8" i="10" s="1"/>
  <c r="F8" i="7"/>
  <c r="O9" i="10" s="1"/>
  <c r="F9" i="7"/>
  <c r="O10" i="10" s="1"/>
  <c r="F10" i="7"/>
  <c r="O11" i="10" s="1"/>
  <c r="F11" i="7"/>
  <c r="O12" i="10" s="1"/>
  <c r="F12" i="7"/>
  <c r="O13" i="10" s="1"/>
  <c r="F13" i="7"/>
  <c r="O14" i="10" s="1"/>
  <c r="F14" i="7"/>
  <c r="O15" i="10" s="1"/>
  <c r="F15" i="7"/>
  <c r="O16" i="10" s="1"/>
  <c r="F16" i="7"/>
  <c r="O17" i="10" s="1"/>
  <c r="F17" i="7"/>
  <c r="O18" i="10" s="1"/>
  <c r="F18" i="7"/>
  <c r="O19" i="10" s="1"/>
  <c r="F19" i="7"/>
  <c r="O20" i="10" s="1"/>
  <c r="F20" i="7"/>
  <c r="O21" i="10" s="1"/>
  <c r="F22" i="7"/>
  <c r="O23" i="10" s="1"/>
  <c r="F23" i="7"/>
  <c r="O24" i="10" s="1"/>
  <c r="F24" i="7"/>
  <c r="O25" i="10" s="1"/>
  <c r="F3" i="7"/>
  <c r="O4" i="10" s="1"/>
  <c r="D4" i="7"/>
  <c r="D5"/>
  <c r="D6"/>
  <c r="D7"/>
  <c r="D8"/>
  <c r="D9"/>
  <c r="D10"/>
  <c r="D11"/>
  <c r="D12"/>
  <c r="D13"/>
  <c r="D14"/>
  <c r="D15"/>
  <c r="D16"/>
  <c r="D17"/>
  <c r="D18"/>
  <c r="D19"/>
  <c r="D20"/>
  <c r="D22"/>
  <c r="D23"/>
  <c r="D24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D3"/>
  <c r="C3"/>
  <c r="B3"/>
  <c r="D4" i="3"/>
  <c r="L4" s="1"/>
  <c r="I5" i="10" s="1"/>
  <c r="D5" i="3"/>
  <c r="L5" s="1"/>
  <c r="I6" i="10" s="1"/>
  <c r="D6" i="3"/>
  <c r="J6" s="1"/>
  <c r="G7" i="10" s="1"/>
  <c r="D7" i="3"/>
  <c r="D8"/>
  <c r="D9"/>
  <c r="L9" s="1"/>
  <c r="I10" i="10" s="1"/>
  <c r="D10" i="3"/>
  <c r="J10" s="1"/>
  <c r="G11" i="10" s="1"/>
  <c r="D11" i="3"/>
  <c r="D12"/>
  <c r="L12" s="1"/>
  <c r="I13" i="10" s="1"/>
  <c r="D13" i="3"/>
  <c r="L13" s="1"/>
  <c r="I14" i="10" s="1"/>
  <c r="D14" i="3"/>
  <c r="J14" s="1"/>
  <c r="G15" i="10" s="1"/>
  <c r="D15" i="3"/>
  <c r="D16"/>
  <c r="D17"/>
  <c r="L17" s="1"/>
  <c r="I18" i="10" s="1"/>
  <c r="D18" i="3"/>
  <c r="J18" s="1"/>
  <c r="G19" i="10" s="1"/>
  <c r="D19" i="3"/>
  <c r="L19" s="1"/>
  <c r="I20" i="10" s="1"/>
  <c r="D20" i="3"/>
  <c r="L20" s="1"/>
  <c r="I21" i="10" s="1"/>
  <c r="D22" i="3"/>
  <c r="L22" s="1"/>
  <c r="I23" i="10" s="1"/>
  <c r="D23" i="3"/>
  <c r="J23" s="1"/>
  <c r="G24" i="10" s="1"/>
  <c r="D24" i="3"/>
  <c r="D3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B3"/>
  <c r="D4" i="4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2"/>
  <c r="E22" s="1"/>
  <c r="D23"/>
  <c r="E23" s="1"/>
  <c r="D24"/>
  <c r="E24" s="1"/>
  <c r="D3"/>
  <c r="E3" s="1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B3"/>
  <c r="D4" i="1"/>
  <c r="D5"/>
  <c r="D6"/>
  <c r="D7"/>
  <c r="D8"/>
  <c r="D9"/>
  <c r="D10"/>
  <c r="D11"/>
  <c r="D12"/>
  <c r="D13"/>
  <c r="D14"/>
  <c r="D15"/>
  <c r="D16"/>
  <c r="D17"/>
  <c r="D18"/>
  <c r="D19"/>
  <c r="D20"/>
  <c r="D22"/>
  <c r="D23"/>
  <c r="D24"/>
  <c r="D3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3"/>
  <c r="I24" i="4"/>
  <c r="E25" i="10" s="1"/>
  <c r="I23" i="4"/>
  <c r="E24" i="10" s="1"/>
  <c r="I22" i="4"/>
  <c r="E23" i="10" s="1"/>
  <c r="I20" i="4"/>
  <c r="E21" i="10" s="1"/>
  <c r="I19" i="4"/>
  <c r="E20" i="10" s="1"/>
  <c r="I18" i="4"/>
  <c r="E19" i="10" s="1"/>
  <c r="I17" i="4"/>
  <c r="E18" i="10" s="1"/>
  <c r="I16" i="4"/>
  <c r="E17" i="10" s="1"/>
  <c r="I15" i="4"/>
  <c r="E16" i="10" s="1"/>
  <c r="I14" i="4"/>
  <c r="E15" i="10" s="1"/>
  <c r="I13" i="4"/>
  <c r="E14" i="10" s="1"/>
  <c r="I12" i="4"/>
  <c r="E13" i="10" s="1"/>
  <c r="I11" i="4"/>
  <c r="E12" i="10" s="1"/>
  <c r="I10" i="4"/>
  <c r="E11" i="10" s="1"/>
  <c r="I9" i="4"/>
  <c r="E10" i="10" s="1"/>
  <c r="I8" i="4"/>
  <c r="E9" i="10" s="1"/>
  <c r="I7" i="4"/>
  <c r="E8" i="10" s="1"/>
  <c r="I6" i="4"/>
  <c r="E7" i="10" s="1"/>
  <c r="I5" i="4"/>
  <c r="E6" i="10" s="1"/>
  <c r="I4" i="4"/>
  <c r="E5" i="10" s="1"/>
  <c r="I3" i="4"/>
  <c r="E7" i="1"/>
  <c r="I4"/>
  <c r="D5" i="10" s="1"/>
  <c r="I5" i="1"/>
  <c r="D6" i="10" s="1"/>
  <c r="I6" i="1"/>
  <c r="D7" i="10" s="1"/>
  <c r="I7" i="1"/>
  <c r="D8" i="10" s="1"/>
  <c r="I8" i="1"/>
  <c r="D9" i="10" s="1"/>
  <c r="I9" i="1"/>
  <c r="D10" i="10" s="1"/>
  <c r="I10" i="1"/>
  <c r="D11" i="10" s="1"/>
  <c r="I11" i="1"/>
  <c r="D12" i="10" s="1"/>
  <c r="I12" i="1"/>
  <c r="D13" i="10" s="1"/>
  <c r="I13" i="1"/>
  <c r="D14" i="10" s="1"/>
  <c r="I14" i="1"/>
  <c r="D15" i="10" s="1"/>
  <c r="I15" i="1"/>
  <c r="D16" i="10" s="1"/>
  <c r="I16" i="1"/>
  <c r="D17" i="10" s="1"/>
  <c r="I17" i="1"/>
  <c r="D18" i="10" s="1"/>
  <c r="I18" i="1"/>
  <c r="D19" i="10" s="1"/>
  <c r="I19" i="1"/>
  <c r="D20" i="10" s="1"/>
  <c r="I20" i="1"/>
  <c r="D21" i="10" s="1"/>
  <c r="I22" i="1"/>
  <c r="D23" i="10" s="1"/>
  <c r="I23" i="1"/>
  <c r="D24" i="10" s="1"/>
  <c r="I24" i="1"/>
  <c r="D25" i="10" s="1"/>
  <c r="I3" i="1"/>
  <c r="D4" i="10" s="1"/>
  <c r="O3" i="4" l="1"/>
  <c r="T3" s="1"/>
  <c r="E20" i="1"/>
  <c r="E4"/>
  <c r="E22"/>
  <c r="E17"/>
  <c r="E13"/>
  <c r="E9"/>
  <c r="E5"/>
  <c r="E16"/>
  <c r="E8"/>
  <c r="E23"/>
  <c r="E18"/>
  <c r="E14"/>
  <c r="E10"/>
  <c r="E6"/>
  <c r="E12"/>
  <c r="E24"/>
  <c r="E19"/>
  <c r="E15"/>
  <c r="E11"/>
  <c r="E3"/>
  <c r="O3"/>
  <c r="N24"/>
  <c r="M24"/>
  <c r="L24"/>
  <c r="K24"/>
  <c r="J24"/>
  <c r="N22"/>
  <c r="M22"/>
  <c r="L22"/>
  <c r="K22"/>
  <c r="J22"/>
  <c r="N19"/>
  <c r="M19"/>
  <c r="L19"/>
  <c r="K19"/>
  <c r="J19"/>
  <c r="N17"/>
  <c r="M17"/>
  <c r="L17"/>
  <c r="K17"/>
  <c r="J17"/>
  <c r="N15"/>
  <c r="M15"/>
  <c r="L15"/>
  <c r="K15"/>
  <c r="J15"/>
  <c r="N13"/>
  <c r="M13"/>
  <c r="L13"/>
  <c r="K13"/>
  <c r="J13"/>
  <c r="N11"/>
  <c r="M11"/>
  <c r="L11"/>
  <c r="K11"/>
  <c r="J11"/>
  <c r="N9"/>
  <c r="M9"/>
  <c r="L9"/>
  <c r="K9"/>
  <c r="J9"/>
  <c r="N7"/>
  <c r="M7"/>
  <c r="L7"/>
  <c r="K7"/>
  <c r="J7"/>
  <c r="N5"/>
  <c r="M5"/>
  <c r="L5"/>
  <c r="K5"/>
  <c r="J5"/>
  <c r="M4" i="4"/>
  <c r="K4"/>
  <c r="L4"/>
  <c r="J4"/>
  <c r="N4"/>
  <c r="J6"/>
  <c r="N6"/>
  <c r="L6"/>
  <c r="K6"/>
  <c r="M6"/>
  <c r="N8"/>
  <c r="L8"/>
  <c r="J8"/>
  <c r="M8"/>
  <c r="K8"/>
  <c r="N10"/>
  <c r="L10"/>
  <c r="J10"/>
  <c r="K10"/>
  <c r="M10"/>
  <c r="N12"/>
  <c r="L12"/>
  <c r="J12"/>
  <c r="M12"/>
  <c r="K12"/>
  <c r="N14"/>
  <c r="L14"/>
  <c r="J14"/>
  <c r="K14"/>
  <c r="M14"/>
  <c r="N16"/>
  <c r="L16"/>
  <c r="J16"/>
  <c r="M16"/>
  <c r="K16"/>
  <c r="N18"/>
  <c r="L18"/>
  <c r="J18"/>
  <c r="K18"/>
  <c r="M18"/>
  <c r="N20"/>
  <c r="L20"/>
  <c r="J20"/>
  <c r="M20"/>
  <c r="K20"/>
  <c r="N23"/>
  <c r="L23"/>
  <c r="J23"/>
  <c r="K23"/>
  <c r="M23"/>
  <c r="N23" i="1"/>
  <c r="M23"/>
  <c r="L23"/>
  <c r="K23"/>
  <c r="J23"/>
  <c r="M20"/>
  <c r="N20"/>
  <c r="L20"/>
  <c r="K20"/>
  <c r="J20"/>
  <c r="N18"/>
  <c r="M18"/>
  <c r="L18"/>
  <c r="K18"/>
  <c r="J18"/>
  <c r="N16"/>
  <c r="L16"/>
  <c r="M16"/>
  <c r="K16"/>
  <c r="J16"/>
  <c r="N14"/>
  <c r="M14"/>
  <c r="L14"/>
  <c r="K14"/>
  <c r="J14"/>
  <c r="M12"/>
  <c r="N12"/>
  <c r="L12"/>
  <c r="K12"/>
  <c r="J12"/>
  <c r="N10"/>
  <c r="M10"/>
  <c r="L10"/>
  <c r="K10"/>
  <c r="J10"/>
  <c r="N8"/>
  <c r="L8"/>
  <c r="M8"/>
  <c r="K8"/>
  <c r="J8"/>
  <c r="N6"/>
  <c r="M6"/>
  <c r="L6"/>
  <c r="K6"/>
  <c r="J6"/>
  <c r="M4"/>
  <c r="K4"/>
  <c r="N4"/>
  <c r="L4"/>
  <c r="J4"/>
  <c r="E4" i="10"/>
  <c r="J3" i="4"/>
  <c r="N3"/>
  <c r="L3"/>
  <c r="K3"/>
  <c r="M3"/>
  <c r="N5"/>
  <c r="L5"/>
  <c r="J5"/>
  <c r="K5"/>
  <c r="M5"/>
  <c r="M7"/>
  <c r="K7"/>
  <c r="N7"/>
  <c r="J7"/>
  <c r="L7"/>
  <c r="M9"/>
  <c r="K9"/>
  <c r="L9"/>
  <c r="J9"/>
  <c r="N9"/>
  <c r="M11"/>
  <c r="K11"/>
  <c r="N11"/>
  <c r="J11"/>
  <c r="L11"/>
  <c r="M13"/>
  <c r="K13"/>
  <c r="L13"/>
  <c r="N13"/>
  <c r="J13"/>
  <c r="M15"/>
  <c r="K15"/>
  <c r="N15"/>
  <c r="J15"/>
  <c r="L15"/>
  <c r="M17"/>
  <c r="K17"/>
  <c r="L17"/>
  <c r="J17"/>
  <c r="N17"/>
  <c r="M19"/>
  <c r="K19"/>
  <c r="N19"/>
  <c r="J19"/>
  <c r="L19"/>
  <c r="M22"/>
  <c r="K22"/>
  <c r="L22"/>
  <c r="N22"/>
  <c r="J22"/>
  <c r="M24"/>
  <c r="K24"/>
  <c r="N24"/>
  <c r="J24"/>
  <c r="L24"/>
  <c r="N3" i="1"/>
  <c r="M3"/>
  <c r="L3"/>
  <c r="K3"/>
  <c r="J3"/>
  <c r="I19" i="8"/>
  <c r="S20" i="10" s="1"/>
  <c r="M14" i="3"/>
  <c r="J15" i="10" s="1"/>
  <c r="I10" i="3"/>
  <c r="F11" i="10" s="1"/>
  <c r="K8" i="8"/>
  <c r="U9" i="10" s="1"/>
  <c r="F3" i="8"/>
  <c r="P4" i="10" s="1"/>
  <c r="P6" i="3"/>
  <c r="M7" i="10" s="1"/>
  <c r="J3" i="8"/>
  <c r="T4" i="10" s="1"/>
  <c r="L4" i="8"/>
  <c r="V5" i="10" s="1"/>
  <c r="J5" i="8"/>
  <c r="T6" i="10" s="1"/>
  <c r="I3" i="8"/>
  <c r="S4" i="10" s="1"/>
  <c r="N23" i="3"/>
  <c r="K24" i="10" s="1"/>
  <c r="K10" i="8"/>
  <c r="U11" i="10" s="1"/>
  <c r="I15" i="8"/>
  <c r="S16" i="10" s="1"/>
  <c r="M11" i="8"/>
  <c r="W12" i="10" s="1"/>
  <c r="M22" i="8"/>
  <c r="W23" i="10" s="1"/>
  <c r="N24" i="8"/>
  <c r="X25" i="10" s="1"/>
  <c r="N11" i="8"/>
  <c r="X12" i="10" s="1"/>
  <c r="N22" i="8"/>
  <c r="X23" i="10" s="1"/>
  <c r="N3" i="8"/>
  <c r="X4" i="10" s="1"/>
  <c r="I7" i="8"/>
  <c r="S8" i="10" s="1"/>
  <c r="F11" i="8"/>
  <c r="P12" i="10" s="1"/>
  <c r="J13" i="8"/>
  <c r="T14" i="10" s="1"/>
  <c r="F22" i="8"/>
  <c r="P23" i="10" s="1"/>
  <c r="F24" i="8"/>
  <c r="P25" i="10" s="1"/>
  <c r="I11" i="8"/>
  <c r="S12" i="10" s="1"/>
  <c r="K14" i="8"/>
  <c r="U15" i="10" s="1"/>
  <c r="L17" i="8"/>
  <c r="V18" i="10" s="1"/>
  <c r="I22" i="8"/>
  <c r="S23" i="10" s="1"/>
  <c r="I24" i="8"/>
  <c r="S25" i="10" s="1"/>
  <c r="J9" i="8"/>
  <c r="T10" i="10" s="1"/>
  <c r="M5" i="8"/>
  <c r="W6" i="10" s="1"/>
  <c r="J7" i="8"/>
  <c r="T8" i="10" s="1"/>
  <c r="M9" i="8"/>
  <c r="W10" i="10" s="1"/>
  <c r="M13" i="8"/>
  <c r="W14" i="10" s="1"/>
  <c r="F5" i="8"/>
  <c r="P6" i="10" s="1"/>
  <c r="N5" i="8"/>
  <c r="X6" i="10" s="1"/>
  <c r="M7" i="8"/>
  <c r="W8" i="10" s="1"/>
  <c r="F9" i="8"/>
  <c r="P10" i="10" s="1"/>
  <c r="N9" i="8"/>
  <c r="X10" i="10" s="1"/>
  <c r="F13" i="8"/>
  <c r="P14" i="10" s="1"/>
  <c r="N13" i="8"/>
  <c r="X14" i="10" s="1"/>
  <c r="G16" i="8"/>
  <c r="Q17" i="10" s="1"/>
  <c r="G23" i="8"/>
  <c r="Q24" i="10" s="1"/>
  <c r="J24" i="8"/>
  <c r="T25" i="10" s="1"/>
  <c r="M3" i="8"/>
  <c r="W4" i="10" s="1"/>
  <c r="I5" i="8"/>
  <c r="S6" i="10" s="1"/>
  <c r="F7" i="8"/>
  <c r="P8" i="10" s="1"/>
  <c r="N7" i="8"/>
  <c r="X8" i="10" s="1"/>
  <c r="I9" i="8"/>
  <c r="S10" i="10" s="1"/>
  <c r="J11" i="8"/>
  <c r="T12" i="10" s="1"/>
  <c r="I13" i="8"/>
  <c r="S14" i="10" s="1"/>
  <c r="J22" i="8"/>
  <c r="T23" i="10" s="1"/>
  <c r="M24" i="8"/>
  <c r="W25" i="10" s="1"/>
  <c r="J19" i="8"/>
  <c r="T20" i="10" s="1"/>
  <c r="M19" i="8"/>
  <c r="W20" i="10" s="1"/>
  <c r="F19" i="8"/>
  <c r="P20" i="10" s="1"/>
  <c r="N19" i="8"/>
  <c r="X20" i="10" s="1"/>
  <c r="J17" i="8"/>
  <c r="T18" i="10" s="1"/>
  <c r="M17" i="8"/>
  <c r="W18" i="10" s="1"/>
  <c r="F17" i="8"/>
  <c r="P18" i="10" s="1"/>
  <c r="N17" i="8"/>
  <c r="X18" i="10" s="1"/>
  <c r="I17" i="8"/>
  <c r="S18" i="10" s="1"/>
  <c r="J15" i="8"/>
  <c r="T16" i="10" s="1"/>
  <c r="M15" i="8"/>
  <c r="W16" i="10" s="1"/>
  <c r="F15" i="8"/>
  <c r="P16" i="10" s="1"/>
  <c r="N15" i="8"/>
  <c r="X16" i="10" s="1"/>
  <c r="P17" i="3"/>
  <c r="M18" i="10" s="1"/>
  <c r="O17" i="3"/>
  <c r="L18" i="10" s="1"/>
  <c r="N9" i="3"/>
  <c r="K10" i="10" s="1"/>
  <c r="J22" i="3"/>
  <c r="G23" i="10" s="1"/>
  <c r="I17" i="3"/>
  <c r="F18" i="10" s="1"/>
  <c r="P13" i="3"/>
  <c r="M14" i="10" s="1"/>
  <c r="O13" i="3"/>
  <c r="L14" i="10" s="1"/>
  <c r="N5" i="3"/>
  <c r="K6" i="10" s="1"/>
  <c r="M13" i="3"/>
  <c r="J14" i="10" s="1"/>
  <c r="K22" i="3"/>
  <c r="H23" i="10" s="1"/>
  <c r="J9" i="3"/>
  <c r="G10" i="10" s="1"/>
  <c r="M22" i="3"/>
  <c r="J23" i="10" s="1"/>
  <c r="M9" i="3"/>
  <c r="J10" i="10" s="1"/>
  <c r="K17" i="3"/>
  <c r="H18" i="10" s="1"/>
  <c r="J5" i="3"/>
  <c r="G6" i="10" s="1"/>
  <c r="I9" i="3"/>
  <c r="F10" i="10" s="1"/>
  <c r="P18" i="3"/>
  <c r="M19" i="10" s="1"/>
  <c r="P5" i="3"/>
  <c r="M6" i="10" s="1"/>
  <c r="N22" i="3"/>
  <c r="K23" i="10" s="1"/>
  <c r="M18" i="3"/>
  <c r="J19" i="10" s="1"/>
  <c r="M6" i="3"/>
  <c r="J7" i="10" s="1"/>
  <c r="K5" i="3"/>
  <c r="H6" i="10" s="1"/>
  <c r="I18" i="3"/>
  <c r="F19" i="10" s="1"/>
  <c r="P11" i="3"/>
  <c r="M12" i="10" s="1"/>
  <c r="Q11" i="3"/>
  <c r="N12" i="10" s="1"/>
  <c r="P23" i="3"/>
  <c r="M24" i="10" s="1"/>
  <c r="P15" i="3"/>
  <c r="M16" i="10" s="1"/>
  <c r="P10" i="3"/>
  <c r="M11" i="10" s="1"/>
  <c r="Q20" i="3"/>
  <c r="N21" i="10" s="1"/>
  <c r="Q4" i="3"/>
  <c r="N5" i="10" s="1"/>
  <c r="O9" i="3"/>
  <c r="L10" i="10" s="1"/>
  <c r="N18" i="3"/>
  <c r="K19" i="10" s="1"/>
  <c r="N17" i="3"/>
  <c r="K18" i="10" s="1"/>
  <c r="M17" i="3"/>
  <c r="J18" i="10" s="1"/>
  <c r="M11" i="3"/>
  <c r="J12" i="10" s="1"/>
  <c r="M5" i="3"/>
  <c r="J6" i="10" s="1"/>
  <c r="L11" i="3"/>
  <c r="I12" i="10" s="1"/>
  <c r="K13" i="3"/>
  <c r="H14" i="10" s="1"/>
  <c r="J17" i="3"/>
  <c r="G18" i="10" s="1"/>
  <c r="I23" i="3"/>
  <c r="F24" i="10" s="1"/>
  <c r="I14" i="3"/>
  <c r="F15" i="10" s="1"/>
  <c r="I6" i="3"/>
  <c r="F7" i="10" s="1"/>
  <c r="O6" i="3"/>
  <c r="L7" i="10" s="1"/>
  <c r="Q12" i="3"/>
  <c r="N13" i="10" s="1"/>
  <c r="P22" i="3"/>
  <c r="M23" i="10" s="1"/>
  <c r="P14" i="3"/>
  <c r="M15" i="10" s="1"/>
  <c r="P9" i="3"/>
  <c r="M10" i="10" s="1"/>
  <c r="Q19" i="3"/>
  <c r="N20" i="10" s="1"/>
  <c r="O22" i="3"/>
  <c r="L23" i="10" s="1"/>
  <c r="O5" i="3"/>
  <c r="L6" i="10" s="1"/>
  <c r="N13" i="3"/>
  <c r="K14" i="10" s="1"/>
  <c r="M23" i="3"/>
  <c r="J24" i="10" s="1"/>
  <c r="M15" i="3"/>
  <c r="J16" i="10" s="1"/>
  <c r="M10" i="3"/>
  <c r="J11" i="10" s="1"/>
  <c r="K9" i="3"/>
  <c r="H10" i="10" s="1"/>
  <c r="J13" i="3"/>
  <c r="G14" i="10" s="1"/>
  <c r="I22" i="3"/>
  <c r="F23" i="10" s="1"/>
  <c r="I13" i="3"/>
  <c r="F14" i="10" s="1"/>
  <c r="I5" i="3"/>
  <c r="F6" i="10" s="1"/>
  <c r="M3" i="3"/>
  <c r="J4" i="10" s="1"/>
  <c r="P3" i="3"/>
  <c r="M4" i="10" s="1"/>
  <c r="I3" i="3"/>
  <c r="F4" i="10" s="1"/>
  <c r="N3" i="3"/>
  <c r="K4" i="10" s="1"/>
  <c r="J3" i="3"/>
  <c r="G4" i="10" s="1"/>
  <c r="M20" i="3"/>
  <c r="J21" i="10" s="1"/>
  <c r="P20" i="3"/>
  <c r="M21" i="10" s="1"/>
  <c r="I20" i="3"/>
  <c r="F21" i="10" s="1"/>
  <c r="N20" i="3"/>
  <c r="K21" i="10" s="1"/>
  <c r="M16" i="3"/>
  <c r="J17" i="10" s="1"/>
  <c r="P16" i="3"/>
  <c r="M17" i="10" s="1"/>
  <c r="I16" i="3"/>
  <c r="F17" i="10" s="1"/>
  <c r="M12" i="3"/>
  <c r="J13" i="10" s="1"/>
  <c r="P12" i="3"/>
  <c r="M13" i="10" s="1"/>
  <c r="I12" i="3"/>
  <c r="F13" i="10" s="1"/>
  <c r="M8" i="3"/>
  <c r="J9" i="10" s="1"/>
  <c r="P8" i="3"/>
  <c r="M9" i="10" s="1"/>
  <c r="I8" i="3"/>
  <c r="F9" i="10" s="1"/>
  <c r="M4" i="3"/>
  <c r="J5" i="10" s="1"/>
  <c r="P4" i="3"/>
  <c r="M5" i="10" s="1"/>
  <c r="I4" i="3"/>
  <c r="F5" i="10" s="1"/>
  <c r="J4" i="3"/>
  <c r="G5" i="10" s="1"/>
  <c r="O3" i="3"/>
  <c r="L4" i="10" s="1"/>
  <c r="O16" i="3"/>
  <c r="L17" i="10" s="1"/>
  <c r="O8" i="3"/>
  <c r="L9" i="10" s="1"/>
  <c r="N12" i="3"/>
  <c r="K13" i="10" s="1"/>
  <c r="N4" i="3"/>
  <c r="K5" i="10" s="1"/>
  <c r="K3" i="3"/>
  <c r="H4" i="10" s="1"/>
  <c r="K16" i="3"/>
  <c r="H17" i="10" s="1"/>
  <c r="K8" i="3"/>
  <c r="H9" i="10" s="1"/>
  <c r="J20" i="3"/>
  <c r="G21" i="10" s="1"/>
  <c r="J12" i="3"/>
  <c r="G13" i="10" s="1"/>
  <c r="I24" i="3"/>
  <c r="F25" i="10" s="1"/>
  <c r="N24" i="3"/>
  <c r="K25" i="10" s="1"/>
  <c r="J24" i="3"/>
  <c r="G25" i="10" s="1"/>
  <c r="K24" i="3"/>
  <c r="H25" i="10" s="1"/>
  <c r="O24" i="3"/>
  <c r="L25" i="10" s="1"/>
  <c r="I19" i="3"/>
  <c r="F20" i="10" s="1"/>
  <c r="N19" i="3"/>
  <c r="K20" i="10" s="1"/>
  <c r="J19" i="3"/>
  <c r="G20" i="10" s="1"/>
  <c r="K19" i="3"/>
  <c r="H20" i="10" s="1"/>
  <c r="O19" i="3"/>
  <c r="L20" i="10" s="1"/>
  <c r="I15" i="3"/>
  <c r="F16" i="10" s="1"/>
  <c r="J15" i="3"/>
  <c r="G16" i="10" s="1"/>
  <c r="K15" i="3"/>
  <c r="H16" i="10" s="1"/>
  <c r="N15" i="3"/>
  <c r="K16" i="10" s="1"/>
  <c r="O15" i="3"/>
  <c r="L16" i="10" s="1"/>
  <c r="I11" i="3"/>
  <c r="F12" i="10" s="1"/>
  <c r="J11" i="3"/>
  <c r="G12" i="10" s="1"/>
  <c r="K11" i="3"/>
  <c r="H12" i="10" s="1"/>
  <c r="N11" i="3"/>
  <c r="K12" i="10" s="1"/>
  <c r="O11" i="3"/>
  <c r="L12" i="10" s="1"/>
  <c r="I7" i="3"/>
  <c r="F8" i="10" s="1"/>
  <c r="J7" i="3"/>
  <c r="G8" i="10" s="1"/>
  <c r="K7" i="3"/>
  <c r="H8" i="10" s="1"/>
  <c r="N7" i="3"/>
  <c r="K8" i="10" s="1"/>
  <c r="O7" i="3"/>
  <c r="L8" i="10" s="1"/>
  <c r="P19" i="3"/>
  <c r="M20" i="10" s="1"/>
  <c r="Q3" i="3"/>
  <c r="N4" i="10" s="1"/>
  <c r="Q16" i="3"/>
  <c r="N17" i="10" s="1"/>
  <c r="Q8" i="3"/>
  <c r="N9" i="10" s="1"/>
  <c r="M19" i="3"/>
  <c r="J20" i="10" s="1"/>
  <c r="L3" i="3"/>
  <c r="I4" i="10" s="1"/>
  <c r="L16" i="3"/>
  <c r="I17" i="10" s="1"/>
  <c r="L8" i="3"/>
  <c r="I9" i="10" s="1"/>
  <c r="P24" i="3"/>
  <c r="M25" i="10" s="1"/>
  <c r="P7" i="3"/>
  <c r="M8" i="10" s="1"/>
  <c r="Q24" i="3"/>
  <c r="N25" i="10" s="1"/>
  <c r="Q15" i="3"/>
  <c r="N16" i="10" s="1"/>
  <c r="Q7" i="3"/>
  <c r="N8" i="10" s="1"/>
  <c r="O20" i="3"/>
  <c r="L21" i="10" s="1"/>
  <c r="O12" i="3"/>
  <c r="L13" i="10" s="1"/>
  <c r="O4" i="3"/>
  <c r="L5" i="10" s="1"/>
  <c r="N16" i="3"/>
  <c r="K17" i="10" s="1"/>
  <c r="N8" i="3"/>
  <c r="K9" i="10" s="1"/>
  <c r="M24" i="3"/>
  <c r="J25" i="10" s="1"/>
  <c r="M7" i="3"/>
  <c r="J8" i="10" s="1"/>
  <c r="L24" i="3"/>
  <c r="I25" i="10" s="1"/>
  <c r="L15" i="3"/>
  <c r="I16" i="10" s="1"/>
  <c r="L7" i="3"/>
  <c r="I8" i="10" s="1"/>
  <c r="K20" i="3"/>
  <c r="H21" i="10" s="1"/>
  <c r="K12" i="3"/>
  <c r="H13" i="10" s="1"/>
  <c r="K4" i="3"/>
  <c r="H5" i="10" s="1"/>
  <c r="J16" i="3"/>
  <c r="G17" i="10" s="1"/>
  <c r="J8" i="3"/>
  <c r="G9" i="10" s="1"/>
  <c r="Q23" i="3"/>
  <c r="N24" i="10" s="1"/>
  <c r="Q18" i="3"/>
  <c r="N19" i="10" s="1"/>
  <c r="Q14" i="3"/>
  <c r="N15" i="10" s="1"/>
  <c r="Q10" i="3"/>
  <c r="N11" i="10" s="1"/>
  <c r="Q6" i="3"/>
  <c r="N7" i="10" s="1"/>
  <c r="L23" i="3"/>
  <c r="I24" i="10" s="1"/>
  <c r="L18" i="3"/>
  <c r="I19" i="10" s="1"/>
  <c r="L14" i="3"/>
  <c r="I15" i="10" s="1"/>
  <c r="L10" i="3"/>
  <c r="I11" i="10" s="1"/>
  <c r="L6" i="3"/>
  <c r="I7" i="10" s="1"/>
  <c r="Q22" i="3"/>
  <c r="N23" i="10" s="1"/>
  <c r="Q17" i="3"/>
  <c r="N18" i="10" s="1"/>
  <c r="Q13" i="3"/>
  <c r="N14" i="10" s="1"/>
  <c r="Q9" i="3"/>
  <c r="N10" i="10" s="1"/>
  <c r="Q5" i="3"/>
  <c r="N6" i="10" s="1"/>
  <c r="O23" i="3"/>
  <c r="L24" i="10" s="1"/>
  <c r="O18" i="3"/>
  <c r="L19" i="10" s="1"/>
  <c r="O14" i="3"/>
  <c r="L15" i="10" s="1"/>
  <c r="O10" i="3"/>
  <c r="L11" i="10" s="1"/>
  <c r="N14" i="3"/>
  <c r="K15" i="10" s="1"/>
  <c r="N10" i="3"/>
  <c r="K11" i="10" s="1"/>
  <c r="N6" i="3"/>
  <c r="K7" i="10" s="1"/>
  <c r="K23" i="3"/>
  <c r="H24" i="10" s="1"/>
  <c r="K18" i="3"/>
  <c r="H19" i="10" s="1"/>
  <c r="K14" i="3"/>
  <c r="H15" i="10" s="1"/>
  <c r="K10" i="3"/>
  <c r="H11" i="10" s="1"/>
  <c r="K6" i="3"/>
  <c r="H7" i="10" s="1"/>
  <c r="N6" i="8"/>
  <c r="X7" i="10" s="1"/>
  <c r="J6" i="8"/>
  <c r="T7" i="10" s="1"/>
  <c r="F6" i="8"/>
  <c r="P7" i="10" s="1"/>
  <c r="H6" i="8"/>
  <c r="R7" i="10" s="1"/>
  <c r="M6" i="8"/>
  <c r="W7" i="10" s="1"/>
  <c r="I6" i="8"/>
  <c r="S7" i="10" s="1"/>
  <c r="L6" i="8"/>
  <c r="V7" i="10" s="1"/>
  <c r="N20" i="8"/>
  <c r="X21" i="10" s="1"/>
  <c r="J20" i="8"/>
  <c r="T21" i="10" s="1"/>
  <c r="F20" i="8"/>
  <c r="P21" i="10" s="1"/>
  <c r="L20" i="8"/>
  <c r="V21" i="10" s="1"/>
  <c r="H20" i="8"/>
  <c r="R21" i="10" s="1"/>
  <c r="M20" i="8"/>
  <c r="W21" i="10" s="1"/>
  <c r="I20" i="8"/>
  <c r="S21" i="10" s="1"/>
  <c r="N12" i="8"/>
  <c r="X13" i="10" s="1"/>
  <c r="J12" i="8"/>
  <c r="T13" i="10" s="1"/>
  <c r="F12" i="8"/>
  <c r="P13" i="10" s="1"/>
  <c r="M12" i="8"/>
  <c r="W13" i="10" s="1"/>
  <c r="I12" i="8"/>
  <c r="S13" i="10" s="1"/>
  <c r="L12" i="8"/>
  <c r="V13" i="10" s="1"/>
  <c r="H12" i="8"/>
  <c r="R13" i="10" s="1"/>
  <c r="N18" i="8"/>
  <c r="X19" i="10" s="1"/>
  <c r="J18" i="8"/>
  <c r="T19" i="10" s="1"/>
  <c r="F18" i="8"/>
  <c r="P19" i="10" s="1"/>
  <c r="L18" i="8"/>
  <c r="V19" i="10" s="1"/>
  <c r="H18" i="8"/>
  <c r="R19" i="10" s="1"/>
  <c r="M18" i="8"/>
  <c r="W19" i="10" s="1"/>
  <c r="I18" i="8"/>
  <c r="S19" i="10" s="1"/>
  <c r="N4" i="8"/>
  <c r="X5" i="10" s="1"/>
  <c r="J4" i="8"/>
  <c r="T5" i="10" s="1"/>
  <c r="F4" i="8"/>
  <c r="P5" i="10" s="1"/>
  <c r="M4" i="8"/>
  <c r="W5" i="10" s="1"/>
  <c r="I4" i="8"/>
  <c r="S5" i="10" s="1"/>
  <c r="H4" i="8"/>
  <c r="R5" i="10" s="1"/>
  <c r="G6" i="8"/>
  <c r="Q7" i="10" s="1"/>
  <c r="N10" i="8"/>
  <c r="X11" i="10" s="1"/>
  <c r="J10" i="8"/>
  <c r="T11" i="10" s="1"/>
  <c r="F10" i="8"/>
  <c r="P11" i="10" s="1"/>
  <c r="L10" i="8"/>
  <c r="V11" i="10" s="1"/>
  <c r="H10" i="8"/>
  <c r="R11" i="10" s="1"/>
  <c r="M10" i="8"/>
  <c r="W11" i="10" s="1"/>
  <c r="I10" i="8"/>
  <c r="S11" i="10" s="1"/>
  <c r="N16" i="8"/>
  <c r="X17" i="10" s="1"/>
  <c r="J16" i="8"/>
  <c r="T17" i="10" s="1"/>
  <c r="F16" i="8"/>
  <c r="P17" i="10" s="1"/>
  <c r="H16" i="8"/>
  <c r="R17" i="10" s="1"/>
  <c r="M16" i="8"/>
  <c r="W17" i="10" s="1"/>
  <c r="I16" i="8"/>
  <c r="S17" i="10" s="1"/>
  <c r="L16" i="8"/>
  <c r="V17" i="10" s="1"/>
  <c r="G20" i="8"/>
  <c r="Q21" i="10" s="1"/>
  <c r="K4" i="8"/>
  <c r="U5" i="10" s="1"/>
  <c r="K6" i="8"/>
  <c r="U7" i="10" s="1"/>
  <c r="N8" i="8"/>
  <c r="X9" i="10" s="1"/>
  <c r="J8" i="8"/>
  <c r="T9" i="10" s="1"/>
  <c r="F8" i="8"/>
  <c r="P9" i="10" s="1"/>
  <c r="L8" i="8"/>
  <c r="V9" i="10" s="1"/>
  <c r="H8" i="8"/>
  <c r="R9" i="10" s="1"/>
  <c r="M8" i="8"/>
  <c r="W9" i="10" s="1"/>
  <c r="I8" i="8"/>
  <c r="S9" i="10" s="1"/>
  <c r="G12" i="8"/>
  <c r="Q13" i="10" s="1"/>
  <c r="N14" i="8"/>
  <c r="X15" i="10" s="1"/>
  <c r="J14" i="8"/>
  <c r="T15" i="10" s="1"/>
  <c r="F14" i="8"/>
  <c r="P15" i="10" s="1"/>
  <c r="L14" i="8"/>
  <c r="V15" i="10" s="1"/>
  <c r="H14" i="8"/>
  <c r="R15" i="10" s="1"/>
  <c r="M14" i="8"/>
  <c r="W15" i="10" s="1"/>
  <c r="I14" i="8"/>
  <c r="S15" i="10" s="1"/>
  <c r="G18" i="8"/>
  <c r="Q19" i="10" s="1"/>
  <c r="K20" i="8"/>
  <c r="U21" i="10" s="1"/>
  <c r="N23" i="8"/>
  <c r="X24" i="10" s="1"/>
  <c r="J23" i="8"/>
  <c r="T24" i="10" s="1"/>
  <c r="F23" i="8"/>
  <c r="P24" i="10" s="1"/>
  <c r="L23" i="8"/>
  <c r="V24" i="10" s="1"/>
  <c r="H23" i="8"/>
  <c r="R24" i="10" s="1"/>
  <c r="M23" i="8"/>
  <c r="W24" i="10" s="1"/>
  <c r="I23" i="8"/>
  <c r="S24" i="10" s="1"/>
  <c r="G3" i="8"/>
  <c r="Q4" i="10" s="1"/>
  <c r="K3" i="8"/>
  <c r="U4" i="10" s="1"/>
  <c r="G5" i="8"/>
  <c r="Q6" i="10" s="1"/>
  <c r="K5" i="8"/>
  <c r="U6" i="10" s="1"/>
  <c r="G7" i="8"/>
  <c r="Q8" i="10" s="1"/>
  <c r="K7" i="8"/>
  <c r="U8" i="10" s="1"/>
  <c r="G9" i="8"/>
  <c r="Q10" i="10" s="1"/>
  <c r="K9" i="8"/>
  <c r="U10" i="10" s="1"/>
  <c r="G11" i="8"/>
  <c r="Q12" i="10" s="1"/>
  <c r="K11" i="8"/>
  <c r="U12" i="10" s="1"/>
  <c r="G13" i="8"/>
  <c r="Q14" i="10" s="1"/>
  <c r="K13" i="8"/>
  <c r="U14" i="10" s="1"/>
  <c r="G15" i="8"/>
  <c r="Q16" i="10" s="1"/>
  <c r="K15" i="8"/>
  <c r="U16" i="10" s="1"/>
  <c r="G17" i="8"/>
  <c r="Q18" i="10" s="1"/>
  <c r="K17" i="8"/>
  <c r="U18" i="10" s="1"/>
  <c r="G19" i="8"/>
  <c r="Q20" i="10" s="1"/>
  <c r="K19" i="8"/>
  <c r="U20" i="10" s="1"/>
  <c r="G22" i="8"/>
  <c r="Q23" i="10" s="1"/>
  <c r="K22" i="8"/>
  <c r="U23" i="10" s="1"/>
  <c r="G24" i="8"/>
  <c r="Q25" i="10" s="1"/>
  <c r="K24" i="8"/>
  <c r="U25" i="10" s="1"/>
  <c r="H3" i="8"/>
  <c r="R4" i="10" s="1"/>
  <c r="H5" i="8"/>
  <c r="R6" i="10" s="1"/>
  <c r="H7" i="8"/>
  <c r="R8" i="10" s="1"/>
  <c r="H9" i="8"/>
  <c r="R10" i="10" s="1"/>
  <c r="H11" i="8"/>
  <c r="R12" i="10" s="1"/>
  <c r="H13" i="8"/>
  <c r="R14" i="10" s="1"/>
  <c r="H15" i="8"/>
  <c r="R16" i="10" s="1"/>
  <c r="H17" i="8"/>
  <c r="R18" i="10" s="1"/>
  <c r="H19" i="8"/>
  <c r="R20" i="10" s="1"/>
  <c r="H22" i="8"/>
  <c r="R23" i="10" s="1"/>
  <c r="H24" i="8"/>
  <c r="R25" i="10" s="1"/>
  <c r="P3" i="1" l="1"/>
  <c r="T3"/>
</calcChain>
</file>

<file path=xl/sharedStrings.xml><?xml version="1.0" encoding="utf-8"?>
<sst xmlns="http://schemas.openxmlformats.org/spreadsheetml/2006/main" count="185" uniqueCount="105">
  <si>
    <t>Meno</t>
  </si>
  <si>
    <t>Priezvisko</t>
  </si>
  <si>
    <t>Počet opakovaní</t>
  </si>
  <si>
    <t>Maximálna hmotnosť</t>
  </si>
  <si>
    <t>Skutočná hmotnosť činky</t>
  </si>
  <si>
    <t>Hmotnosť hráča v kg</t>
  </si>
  <si>
    <t>60% z hmotnosti hráča</t>
  </si>
  <si>
    <t>80% z hmotnosti hráča</t>
  </si>
  <si>
    <t>pohybový štandard</t>
  </si>
  <si>
    <t>vek</t>
  </si>
  <si>
    <t>Level 1</t>
  </si>
  <si>
    <t>Level 2</t>
  </si>
  <si>
    <t>Level 3</t>
  </si>
  <si>
    <t>Level 4</t>
  </si>
  <si>
    <t>Level 5</t>
  </si>
  <si>
    <t>Skok do diaľky z miesta [cm]</t>
  </si>
  <si>
    <t>Kľuky [opakovania]</t>
  </si>
  <si>
    <t xml:space="preserve">Hráč spraví 1 kľuk zo zeme, bez prehnutia chrbta, celé telo ide hore naraz. </t>
  </si>
  <si>
    <t>Hráč spraví 5 kľukov zo zeme, bez prehnutia chrbta, celé telo ide hore naraz. Kľuky robí bez zastavenia podľa metronómu.</t>
  </si>
  <si>
    <t>Hráč spraví 10 kľukov zo zeme, bez prehnutia chrbta, celé telo ide hore naraz. Kľuky robí bez zastavenia podľa metronómu.</t>
  </si>
  <si>
    <t>Hráč spraví 20 kľukov zo zeme, bez prehnutia chrbta, celé telo ide hore naraz. Kľuky robí bez zastavenia podľa metronómu.</t>
  </si>
  <si>
    <t>Hráč spraví 40 kľukov zo zeme, bez prehnutia chrbta, celé telo ide hore naraz. Kľuky robí bez zastavenia podľa metronómu.</t>
  </si>
  <si>
    <t>Beep Test [level.shuttle]</t>
  </si>
  <si>
    <t>Výška hráča v cm</t>
  </si>
  <si>
    <t xml:space="preserve">Vek </t>
  </si>
  <si>
    <t>Pokus 1 v cm</t>
  </si>
  <si>
    <t>Pokus 2 v cm</t>
  </si>
  <si>
    <t>Pokus 3 v cm</t>
  </si>
  <si>
    <t>Level</t>
  </si>
  <si>
    <t>Počet kľukov</t>
  </si>
  <si>
    <t>Beep test</t>
  </si>
  <si>
    <t>Názov klubu:</t>
  </si>
  <si>
    <t>Kategória:</t>
  </si>
  <si>
    <t xml:space="preserve">Testová batéria pozostáva z nasledovných testov: </t>
  </si>
  <si>
    <t>1. Bench press na počet opakovaní</t>
  </si>
  <si>
    <t>2. Drep na počet opakovaní</t>
  </si>
  <si>
    <t>3. Skok do diaľky z miesta</t>
  </si>
  <si>
    <t xml:space="preserve">Vysvetlenie k realizácií jednotlivých testov: </t>
  </si>
  <si>
    <t xml:space="preserve">Hráč realizuje cvičenie bench press do vyčerpania (maximálny počt opakovaní) s hmotnosťou činky 60% hmotnosti hráča. </t>
  </si>
  <si>
    <t xml:space="preserve">To znamená, ak má hráč 100 kg, tak realizuje bench press hmotnosťou 60 kg. </t>
  </si>
  <si>
    <t xml:space="preserve">Do hárka Bench press v tomto exceli vyplní tréner červenou farbou podfarbené stĺpčeky (Skutočná hmotnosť činky a Počet opakovaní). </t>
  </si>
  <si>
    <t>Excel následne sám vypočíta maximálnu hmotnosť hráča.</t>
  </si>
  <si>
    <t>Nepísať do bielych buniek (políčok), naruší to vzorec a excel nebude vedieť vyhodnocovať zadané údaje!!!</t>
  </si>
  <si>
    <t xml:space="preserve">Hráč realizuje cvičenie drep do vyčerpania (maximálny počt opakovaní) s hmotnosťou činky 80% hmotnosti hráča. </t>
  </si>
  <si>
    <t xml:space="preserve">To znamená, ak má hráč 100 kg, tak realizuje bench press hmotnosťou 80 kg. </t>
  </si>
  <si>
    <t xml:space="preserve">Do hárka Drep v tomto exceli vyplní tréner červenou farbou podfarbené stĺpčeky (Skutočná hmotnosť činky a Počet opakovaní). </t>
  </si>
  <si>
    <t xml:space="preserve">Do hárka Skok do diaľky z miesta v tomto exceli vyplní tréner červenou farbou podfarbené stĺpčeky (Pokus 1, Pokus 2 a Pokus 3). </t>
  </si>
  <si>
    <t>Hráč realizuje tri pokusy skoku do diaľky z miesta z dvoch nôch, po doskoku hráč zostáva na mieste a meria sa posledná časť tela hráča po dopade.</t>
  </si>
  <si>
    <t xml:space="preserve">Hráč realizuje cvičenie kľuky s aktívnym stredom do vyčerpania nasledovne: </t>
  </si>
  <si>
    <t>hráč ide pomaly ťahom dolu so spevneným stredom tela (chrbát sa nesmie prehýňať), ľahne si na podložku a zdvihle dlane asi 3 cm nad zem,</t>
  </si>
  <si>
    <t>následne ruky vráti späť a tlakom do podložky sa zdvíha z kľuku bez prehnutia chrbta (hráč musí byť rovný ako doska).</t>
  </si>
  <si>
    <t xml:space="preserve">Toto opakuje dovtedy, kým zvládne robiť kľuky bez prehnutia chrbta. </t>
  </si>
  <si>
    <t>Počet správne zvládnutých kľukov zapíše tréner do hárka Kľuky s aktívnym stredom tela v tomto excei do červenou farbou podfarbeného stľpčeka (počet kľukov).</t>
  </si>
  <si>
    <t>Štandardný beep test.</t>
  </si>
  <si>
    <t>Tréner zapíše do hárku Beep test v tomto exceli do červenou farbou podfarbehého stĺpčeka (Beep test).</t>
  </si>
  <si>
    <t>Excel následne vyjadrí level, na ktorom sa hráč v danom teste nachádza pri zohľadnení jeho veku.</t>
  </si>
  <si>
    <t xml:space="preserve">V hárku Menný zoznam vyplňte základné údaje o testovaných hráčoch. V ďalších hárkoch už základné údaje nevypĺňate, excel si ich prenesie sám. </t>
  </si>
  <si>
    <t>Kľuky</t>
  </si>
  <si>
    <t>Skok do diaľky z miesta</t>
  </si>
  <si>
    <t>Bench Press (kg)</t>
  </si>
  <si>
    <t>Drep (kg)</t>
  </si>
  <si>
    <t>Excel následne vyhodnotí najlepší pokus a vyhodnotí úroveň, akú daný hráč dosahuje vzhľadom na vek.</t>
  </si>
  <si>
    <t>Najlepší pokus</t>
  </si>
  <si>
    <t>Zodpovedná osoba:</t>
  </si>
  <si>
    <t>Kontakt:</t>
  </si>
  <si>
    <t>Excel následne vyjadrí na akom leveli sa hráč nachádza.</t>
  </si>
  <si>
    <t>90 % z 1 OM</t>
  </si>
  <si>
    <t>80 % z 1 OM</t>
  </si>
  <si>
    <t>70 % z 1 OM</t>
  </si>
  <si>
    <t>60 % z 1 OM</t>
  </si>
  <si>
    <t>50 % z 1 OM</t>
  </si>
  <si>
    <t>video</t>
  </si>
  <si>
    <t xml:space="preserve">Bench press test </t>
  </si>
  <si>
    <t>Drep test 1</t>
  </si>
  <si>
    <t>Drep test 2</t>
  </si>
  <si>
    <t xml:space="preserve">Skok do diaľky z miesta </t>
  </si>
  <si>
    <t xml:space="preserve">Klik správne opakovanie </t>
  </si>
  <si>
    <t xml:space="preserve">Klik nesprávne opakovanie </t>
  </si>
  <si>
    <t>4. Kľuky s aktívnym stredom tela</t>
  </si>
  <si>
    <t>5. Beep test</t>
  </si>
  <si>
    <t>Bench press</t>
  </si>
  <si>
    <t>vzorec</t>
  </si>
  <si>
    <t>Vek</t>
  </si>
  <si>
    <t>Pokus 1</t>
  </si>
  <si>
    <t>Pokus 2</t>
  </si>
  <si>
    <t>Priemer</t>
  </si>
  <si>
    <t xml:space="preserve">Hráči do 14 rokov realizujú test hádzanárskou loptou </t>
  </si>
  <si>
    <t xml:space="preserve">hráči nad 14 rokov realizujú test 1 kg medicimbalom </t>
  </si>
  <si>
    <t xml:space="preserve">hráč vykonáva hod z čiary 7m hodu z miesta ( bez rozbehu ). Realizujú sa 3 pokusy </t>
  </si>
  <si>
    <t xml:space="preserve">6. Hod loptou, medicimbalom do diaľky s hodovou rukou zo 7 metrového hodu </t>
  </si>
  <si>
    <t xml:space="preserve">Hod loptou,medicimbalom </t>
  </si>
  <si>
    <t>Drep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</si>
  <si>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Vyššiu hmotnosť ako 60 % telesnej hmotnosti </t>
    </r>
  </si>
  <si>
    <t xml:space="preserve">Bench press od 14 rokov do 17 rokov </t>
  </si>
  <si>
    <t xml:space="preserve">Pri testovaní hráčov od 14 rokov  do 17 rokov môžeme použiť : 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</si>
  <si>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Nižšiu hmotnosť ako 60% telesnej hmotnosti </t>
    </r>
  </si>
  <si>
    <t xml:space="preserve">Drep od 14 rokov do 17 rokov 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</si>
  <si>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Nižšiu hmotnosť ako 80% telesnej hmotnosti </t>
    </r>
  </si>
  <si>
    <t xml:space="preserve">                -    Vyššiu hmotnosť ako 80 % telesnej hmotnosti </t>
  </si>
  <si>
    <t xml:space="preserve">Vyhodnocovanie testov kluby - od 14 rokov do 18 rokov chlapci  </t>
  </si>
  <si>
    <t xml:space="preserve">Bench press nad 17 rokov 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</si>
  <si>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Pri testovaní hráčov nad 17 rokov môžeme použiť  : </t>
    </r>
  </si>
  <si>
    <t xml:space="preserve">Ideálne je  pre hráča zvoliť hmotnosť činky takú, aby s ňou spravil maximálne 10 opakovaní </t>
  </si>
  <si>
    <t xml:space="preserve">Drep nad 17 rokov 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</si>
  <si>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Vyššiu hmotnosť ako 80 % telesnej hmotnosti </t>
    </r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</si>
</sst>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0.00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9" xfId="0" applyFill="1" applyBorder="1"/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1" fillId="0" borderId="7" xfId="0" applyFon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6" xfId="0" applyBorder="1" applyProtection="1">
      <protection hidden="1"/>
    </xf>
    <xf numFmtId="2" fontId="0" fillId="2" borderId="1" xfId="1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1" xfId="1" applyNumberFormat="1" applyFont="1" applyBorder="1" applyAlignment="1" applyProtection="1">
      <alignment horizontal="right"/>
      <protection locked="0"/>
    </xf>
    <xf numFmtId="2" fontId="0" fillId="0" borderId="1" xfId="1" applyNumberFormat="1" applyFont="1" applyBorder="1" applyAlignment="1" applyProtection="1">
      <alignment horizontal="right" wrapText="1"/>
      <protection locked="0"/>
    </xf>
    <xf numFmtId="2" fontId="0" fillId="0" borderId="8" xfId="1" applyNumberFormat="1" applyFont="1" applyBorder="1" applyAlignment="1" applyProtection="1">
      <alignment horizontal="right" wrapText="1"/>
      <protection locked="0"/>
    </xf>
    <xf numFmtId="2" fontId="0" fillId="0" borderId="9" xfId="1" applyNumberFormat="1" applyFont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wrapText="1"/>
      <protection locked="0"/>
    </xf>
    <xf numFmtId="0" fontId="0" fillId="0" borderId="19" xfId="0" applyNumberFormat="1" applyBorder="1" applyProtection="1">
      <protection locked="0"/>
    </xf>
    <xf numFmtId="0" fontId="0" fillId="0" borderId="22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23" xfId="0" applyNumberFormat="1" applyBorder="1" applyAlignment="1" applyProtection="1">
      <alignment wrapText="1"/>
      <protection locked="0"/>
    </xf>
    <xf numFmtId="0" fontId="0" fillId="0" borderId="24" xfId="0" applyNumberFormat="1" applyBorder="1" applyProtection="1">
      <protection locked="0"/>
    </xf>
    <xf numFmtId="0" fontId="0" fillId="0" borderId="14" xfId="0" applyNumberFormat="1" applyBorder="1" applyProtection="1">
      <protection hidden="1"/>
    </xf>
    <xf numFmtId="0" fontId="0" fillId="0" borderId="18" xfId="0" applyNumberFormat="1" applyBorder="1" applyProtection="1">
      <protection hidden="1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2" applyAlignment="1" applyProtection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hidden="1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" xfId="0" applyFill="1" applyBorder="1" applyProtection="1">
      <protection hidden="1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2" fontId="0" fillId="0" borderId="6" xfId="1" applyNumberFormat="1" applyFont="1" applyBorder="1" applyAlignment="1" applyProtection="1">
      <alignment horizontal="right"/>
      <protection locked="0"/>
    </xf>
    <xf numFmtId="2" fontId="0" fillId="0" borderId="6" xfId="1" applyNumberFormat="1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Protection="1">
      <protection locked="0"/>
    </xf>
    <xf numFmtId="165" fontId="0" fillId="0" borderId="8" xfId="0" applyNumberFormat="1" applyBorder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0" fillId="0" borderId="10" xfId="0" applyBorder="1" applyProtection="1"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Protection="1">
      <protection hidden="1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0" borderId="0" xfId="0" applyNumberFormat="1" applyBorder="1" applyProtection="1">
      <protection hidden="1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 indent="5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2" fontId="0" fillId="0" borderId="12" xfId="0" applyNumberForma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</cellXfs>
  <cellStyles count="3">
    <cellStyle name="čiarky" xfId="1" builtinId="3"/>
    <cellStyle name="Hypertextové prepojenie" xfId="2" builtinId="8"/>
    <cellStyle name="normálne" xfId="0" builtinId="0"/>
  </cellStyles>
  <dxfs count="78"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9966"/>
        </patternFill>
      </fill>
    </dxf>
    <dxf>
      <fill>
        <patternFill>
          <bgColor rgb="FFFFFF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</dxfs>
  <tableStyles count="0" defaultTableStyle="TableStyleMedium9" defaultPivotStyle="PivotStyleLight16"/>
  <colors>
    <mruColors>
      <color rgb="FFFF9966"/>
      <color rgb="FF33CC33"/>
      <color rgb="FFCCFF99"/>
      <color rgb="FFFFFF99"/>
      <color rgb="FFFF7C80"/>
      <color rgb="FFFF5050"/>
      <color rgb="FFFF0000"/>
      <color rgb="FFCC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meo.com/703448639" TargetMode="External"/><Relationship Id="rId7" Type="http://schemas.openxmlformats.org/officeDocument/2006/relationships/hyperlink" Target="https://vimeo.com/729979301" TargetMode="External"/><Relationship Id="rId2" Type="http://schemas.openxmlformats.org/officeDocument/2006/relationships/hyperlink" Target="https://vimeo.com/703448606" TargetMode="External"/><Relationship Id="rId1" Type="http://schemas.openxmlformats.org/officeDocument/2006/relationships/hyperlink" Target="https://vimeo.com/703448561" TargetMode="External"/><Relationship Id="rId6" Type="http://schemas.openxmlformats.org/officeDocument/2006/relationships/hyperlink" Target="https://vimeo.com/703448671" TargetMode="External"/><Relationship Id="rId5" Type="http://schemas.openxmlformats.org/officeDocument/2006/relationships/hyperlink" Target="https://vimeo.com/703448699" TargetMode="External"/><Relationship Id="rId4" Type="http://schemas.openxmlformats.org/officeDocument/2006/relationships/hyperlink" Target="https://vimeo.com/70344873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61"/>
  <sheetViews>
    <sheetView tabSelected="1" workbookViewId="0">
      <selection activeCell="N13" sqref="N13"/>
    </sheetView>
  </sheetViews>
  <sheetFormatPr defaultRowHeight="14.4"/>
  <cols>
    <col min="2" max="2" width="12.44140625" bestFit="1" customWidth="1"/>
  </cols>
  <sheetData>
    <row r="2" spans="2:11" ht="21">
      <c r="B2" s="97" t="s">
        <v>99</v>
      </c>
      <c r="C2" s="97"/>
      <c r="D2" s="97"/>
      <c r="E2" s="97"/>
      <c r="F2" s="97"/>
      <c r="G2" s="97"/>
      <c r="H2" s="97"/>
      <c r="I2" s="97"/>
      <c r="J2" s="97"/>
      <c r="K2" s="97"/>
    </row>
    <row r="4" spans="2:11" ht="20.25" customHeight="1">
      <c r="B4" s="21" t="s">
        <v>31</v>
      </c>
      <c r="C4" s="98"/>
      <c r="D4" s="98"/>
      <c r="E4" s="98"/>
      <c r="F4" s="98"/>
      <c r="G4" s="98"/>
      <c r="H4" s="98"/>
      <c r="I4" s="98"/>
      <c r="J4" s="98"/>
      <c r="K4" s="98"/>
    </row>
    <row r="5" spans="2:11" ht="19.5" customHeight="1">
      <c r="B5" s="21" t="s">
        <v>32</v>
      </c>
      <c r="C5" s="98"/>
      <c r="D5" s="98"/>
      <c r="E5" s="98"/>
      <c r="F5" s="98"/>
      <c r="G5" s="98"/>
      <c r="H5" s="98"/>
      <c r="I5" s="98"/>
      <c r="J5" s="98"/>
      <c r="K5" s="98"/>
    </row>
    <row r="6" spans="2:11" ht="37.5" customHeight="1">
      <c r="B6" s="29" t="s">
        <v>63</v>
      </c>
      <c r="C6" s="100"/>
      <c r="D6" s="101"/>
      <c r="E6" s="101"/>
      <c r="F6" s="101"/>
      <c r="G6" s="101"/>
      <c r="H6" s="101"/>
      <c r="I6" s="101"/>
      <c r="J6" s="101"/>
      <c r="K6" s="102"/>
    </row>
    <row r="7" spans="2:11" ht="19.5" customHeight="1">
      <c r="B7" s="21" t="s">
        <v>64</v>
      </c>
      <c r="C7" s="100"/>
      <c r="D7" s="101"/>
      <c r="E7" s="101"/>
      <c r="F7" s="101"/>
      <c r="G7" s="101"/>
      <c r="H7" s="101"/>
      <c r="I7" s="101"/>
      <c r="J7" s="101"/>
      <c r="K7" s="102"/>
    </row>
    <row r="8" spans="2:11" ht="19.5" customHeight="1">
      <c r="B8" s="27"/>
      <c r="C8" s="28"/>
      <c r="D8" s="28"/>
      <c r="E8" s="28"/>
      <c r="F8" s="28"/>
      <c r="G8" s="28"/>
      <c r="H8" s="28"/>
      <c r="I8" s="28"/>
      <c r="J8" s="28"/>
      <c r="K8" s="28"/>
    </row>
    <row r="9" spans="2:11" ht="19.5" customHeight="1">
      <c r="B9" s="99" t="s">
        <v>56</v>
      </c>
      <c r="C9" s="99"/>
      <c r="D9" s="99"/>
      <c r="E9" s="99"/>
      <c r="F9" s="99"/>
      <c r="G9" s="99"/>
      <c r="H9" s="99"/>
      <c r="I9" s="99"/>
      <c r="J9" s="99"/>
      <c r="K9" s="99"/>
    </row>
    <row r="10" spans="2:11" ht="19.5" customHeight="1"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2" spans="2:11">
      <c r="B12" t="s">
        <v>33</v>
      </c>
    </row>
    <row r="14" spans="2:11">
      <c r="B14" s="18" t="s">
        <v>34</v>
      </c>
    </row>
    <row r="15" spans="2:11">
      <c r="B15" s="18" t="s">
        <v>35</v>
      </c>
    </row>
    <row r="16" spans="2:11">
      <c r="B16" s="18" t="s">
        <v>36</v>
      </c>
    </row>
    <row r="17" spans="2:23">
      <c r="B17" s="18" t="s">
        <v>78</v>
      </c>
    </row>
    <row r="18" spans="2:23">
      <c r="B18" s="18" t="s">
        <v>79</v>
      </c>
    </row>
    <row r="19" spans="2:23">
      <c r="B19" s="18" t="s">
        <v>89</v>
      </c>
    </row>
    <row r="20" spans="2:23">
      <c r="B20" s="18"/>
    </row>
    <row r="21" spans="2:23">
      <c r="B21" s="26" t="s">
        <v>37</v>
      </c>
    </row>
    <row r="23" spans="2:23">
      <c r="B23" s="18" t="s">
        <v>34</v>
      </c>
      <c r="F23" t="s">
        <v>71</v>
      </c>
      <c r="G23" s="64" t="s">
        <v>72</v>
      </c>
      <c r="O23" s="94"/>
      <c r="P23" s="95"/>
      <c r="Q23" s="95"/>
      <c r="R23" s="95"/>
      <c r="S23" s="95"/>
      <c r="T23" s="95"/>
      <c r="U23" s="95"/>
      <c r="V23" s="95"/>
      <c r="W23" s="95"/>
    </row>
    <row r="24" spans="2:23">
      <c r="B24" t="s">
        <v>38</v>
      </c>
      <c r="O24" s="94" t="s">
        <v>93</v>
      </c>
      <c r="P24" s="95"/>
      <c r="Q24" s="95"/>
      <c r="R24" s="95"/>
      <c r="S24" s="95"/>
      <c r="T24" s="95"/>
      <c r="U24" s="95"/>
      <c r="V24" s="94" t="s">
        <v>100</v>
      </c>
      <c r="W24" s="95"/>
    </row>
    <row r="25" spans="2:23">
      <c r="B25" t="s">
        <v>39</v>
      </c>
      <c r="O25" s="95" t="s">
        <v>94</v>
      </c>
      <c r="P25" s="95"/>
      <c r="Q25" s="95"/>
      <c r="R25" s="95"/>
      <c r="S25" s="95"/>
      <c r="T25" s="95"/>
      <c r="U25" s="95"/>
      <c r="V25" s="94" t="s">
        <v>101</v>
      </c>
      <c r="W25" s="95"/>
    </row>
    <row r="26" spans="2:23">
      <c r="B26" t="s">
        <v>40</v>
      </c>
      <c r="O26" s="96" t="s">
        <v>95</v>
      </c>
      <c r="P26" s="95"/>
      <c r="Q26" s="95"/>
      <c r="R26" s="95"/>
      <c r="S26" s="95"/>
      <c r="T26" s="95"/>
      <c r="U26" s="95"/>
      <c r="V26" s="96" t="s">
        <v>92</v>
      </c>
      <c r="W26" s="95"/>
    </row>
    <row r="27" spans="2:23">
      <c r="B27" t="s">
        <v>41</v>
      </c>
      <c r="O27" s="96" t="s">
        <v>92</v>
      </c>
      <c r="V27" s="95" t="s">
        <v>102</v>
      </c>
    </row>
    <row r="28" spans="2:23">
      <c r="B28" s="18" t="s">
        <v>42</v>
      </c>
    </row>
    <row r="30" spans="2:23">
      <c r="B30" s="18" t="s">
        <v>35</v>
      </c>
      <c r="F30" t="s">
        <v>71</v>
      </c>
      <c r="G30" s="64" t="s">
        <v>73</v>
      </c>
      <c r="I30" s="64" t="s">
        <v>74</v>
      </c>
      <c r="O30" s="94" t="s">
        <v>96</v>
      </c>
      <c r="P30" s="95"/>
      <c r="Q30" s="95"/>
      <c r="R30" s="95"/>
      <c r="S30" s="95"/>
      <c r="T30" s="95"/>
      <c r="U30" s="95"/>
      <c r="V30" s="94" t="s">
        <v>103</v>
      </c>
      <c r="W30" s="95"/>
    </row>
    <row r="31" spans="2:23">
      <c r="B31" t="s">
        <v>43</v>
      </c>
      <c r="O31" s="95" t="s">
        <v>94</v>
      </c>
      <c r="P31" s="95"/>
      <c r="Q31" s="95"/>
      <c r="R31" s="95"/>
      <c r="S31" s="95"/>
      <c r="T31" s="95"/>
      <c r="U31" s="95"/>
      <c r="V31" s="94" t="s">
        <v>101</v>
      </c>
      <c r="W31" s="95"/>
    </row>
    <row r="32" spans="2:23">
      <c r="B32" t="s">
        <v>44</v>
      </c>
      <c r="O32" s="96" t="s">
        <v>97</v>
      </c>
      <c r="P32" s="95"/>
      <c r="Q32" s="95"/>
      <c r="R32" s="95"/>
      <c r="S32" s="95"/>
      <c r="T32" s="95"/>
      <c r="U32" s="95"/>
      <c r="V32" s="96" t="s">
        <v>104</v>
      </c>
      <c r="W32" s="95"/>
    </row>
    <row r="33" spans="2:23">
      <c r="B33" t="s">
        <v>45</v>
      </c>
      <c r="O33" s="95" t="s">
        <v>98</v>
      </c>
      <c r="P33" s="95"/>
      <c r="Q33" s="95"/>
      <c r="R33" s="95"/>
      <c r="S33" s="95"/>
      <c r="T33" s="95"/>
      <c r="U33" s="95"/>
      <c r="V33" s="95" t="s">
        <v>102</v>
      </c>
      <c r="W33" s="95"/>
    </row>
    <row r="34" spans="2:23">
      <c r="B34" t="s">
        <v>41</v>
      </c>
    </row>
    <row r="35" spans="2:23">
      <c r="B35" s="18" t="s">
        <v>42</v>
      </c>
    </row>
    <row r="37" spans="2:23">
      <c r="B37" s="18" t="s">
        <v>36</v>
      </c>
      <c r="F37" t="s">
        <v>71</v>
      </c>
      <c r="G37" s="64" t="s">
        <v>75</v>
      </c>
    </row>
    <row r="38" spans="2:23">
      <c r="B38" t="s">
        <v>47</v>
      </c>
    </row>
    <row r="39" spans="2:23">
      <c r="B39" t="s">
        <v>46</v>
      </c>
    </row>
    <row r="40" spans="2:23">
      <c r="B40" t="s">
        <v>61</v>
      </c>
    </row>
    <row r="41" spans="2:23">
      <c r="B41" s="18" t="s">
        <v>42</v>
      </c>
    </row>
    <row r="43" spans="2:23">
      <c r="B43" s="18" t="s">
        <v>78</v>
      </c>
      <c r="F43" t="s">
        <v>71</v>
      </c>
      <c r="G43" s="64" t="s">
        <v>76</v>
      </c>
      <c r="J43" s="64" t="s">
        <v>77</v>
      </c>
    </row>
    <row r="44" spans="2:23">
      <c r="B44" t="s">
        <v>48</v>
      </c>
    </row>
    <row r="45" spans="2:23">
      <c r="B45" s="26" t="s">
        <v>49</v>
      </c>
    </row>
    <row r="46" spans="2:23">
      <c r="B46" s="26" t="s">
        <v>50</v>
      </c>
    </row>
    <row r="47" spans="2:23">
      <c r="B47" s="26" t="s">
        <v>51</v>
      </c>
    </row>
    <row r="48" spans="2:23">
      <c r="B48" s="26" t="s">
        <v>52</v>
      </c>
    </row>
    <row r="49" spans="2:11">
      <c r="B49" t="s">
        <v>65</v>
      </c>
    </row>
    <row r="50" spans="2:11">
      <c r="B50" s="18" t="s">
        <v>42</v>
      </c>
    </row>
    <row r="52" spans="2:11">
      <c r="B52" s="18" t="s">
        <v>79</v>
      </c>
    </row>
    <row r="53" spans="2:11">
      <c r="B53" t="s">
        <v>53</v>
      </c>
    </row>
    <row r="54" spans="2:11">
      <c r="B54" s="26" t="s">
        <v>54</v>
      </c>
    </row>
    <row r="55" spans="2:11">
      <c r="B55" s="26" t="s">
        <v>55</v>
      </c>
    </row>
    <row r="56" spans="2:11">
      <c r="B56" s="18" t="s">
        <v>42</v>
      </c>
    </row>
    <row r="58" spans="2:11">
      <c r="B58" s="18" t="s">
        <v>89</v>
      </c>
      <c r="J58" t="s">
        <v>71</v>
      </c>
      <c r="K58" s="64" t="s">
        <v>90</v>
      </c>
    </row>
    <row r="59" spans="2:11">
      <c r="B59" t="s">
        <v>86</v>
      </c>
    </row>
    <row r="60" spans="2:11">
      <c r="B60" s="26" t="s">
        <v>87</v>
      </c>
    </row>
    <row r="61" spans="2:11">
      <c r="B61" s="26" t="s">
        <v>88</v>
      </c>
    </row>
  </sheetData>
  <mergeCells count="6">
    <mergeCell ref="B2:K2"/>
    <mergeCell ref="C4:K4"/>
    <mergeCell ref="C5:K5"/>
    <mergeCell ref="B9:K10"/>
    <mergeCell ref="C6:K6"/>
    <mergeCell ref="C7:K7"/>
  </mergeCells>
  <hyperlinks>
    <hyperlink ref="G23" r:id="rId1" display="https://vimeo.com/703448561"/>
    <hyperlink ref="G30" r:id="rId2" display="https://vimeo.com/703448606"/>
    <hyperlink ref="I30" r:id="rId3" display="https://vimeo.com/703448639"/>
    <hyperlink ref="G37" r:id="rId4" display="https://vimeo.com/703448730"/>
    <hyperlink ref="G43" r:id="rId5" display="https://vimeo.com/703448699"/>
    <hyperlink ref="J43" r:id="rId6" display="https://vimeo.com/703448671"/>
    <hyperlink ref="K58" r:id="rId7" display="https://vimeo.com/729979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2"/>
  <sheetViews>
    <sheetView workbookViewId="0">
      <selection activeCell="I9" sqref="I9"/>
    </sheetView>
  </sheetViews>
  <sheetFormatPr defaultRowHeight="14.4"/>
  <cols>
    <col min="3" max="4" width="11.6640625" customWidth="1"/>
    <col min="5" max="5" width="11.109375" customWidth="1"/>
    <col min="9" max="9" width="12" customWidth="1"/>
  </cols>
  <sheetData>
    <row r="1" spans="2:10" ht="15" thickBot="1"/>
    <row r="2" spans="2:10" ht="43.2">
      <c r="B2" s="65" t="s">
        <v>0</v>
      </c>
      <c r="C2" s="3" t="s">
        <v>1</v>
      </c>
      <c r="D2" s="3" t="s">
        <v>82</v>
      </c>
      <c r="E2" s="3" t="s">
        <v>5</v>
      </c>
      <c r="F2" s="12" t="s">
        <v>23</v>
      </c>
    </row>
    <row r="3" spans="2:10">
      <c r="B3" s="22"/>
      <c r="C3" s="19"/>
      <c r="D3" s="19"/>
      <c r="E3" s="19"/>
      <c r="F3" s="23"/>
      <c r="H3" s="18"/>
      <c r="J3" s="18"/>
    </row>
    <row r="4" spans="2:10">
      <c r="B4" s="22"/>
      <c r="C4" s="19"/>
      <c r="D4" s="19"/>
      <c r="E4" s="19"/>
      <c r="F4" s="23"/>
      <c r="J4" s="94"/>
    </row>
    <row r="5" spans="2:10">
      <c r="B5" s="22"/>
      <c r="C5" s="19"/>
      <c r="D5" s="19"/>
      <c r="E5" s="19"/>
      <c r="F5" s="23"/>
      <c r="J5" s="94"/>
    </row>
    <row r="6" spans="2:10">
      <c r="B6" s="22"/>
      <c r="C6" s="19"/>
      <c r="D6" s="19"/>
      <c r="E6" s="19"/>
      <c r="F6" s="23"/>
      <c r="J6" s="94"/>
    </row>
    <row r="7" spans="2:10">
      <c r="B7" s="22"/>
      <c r="C7" s="19"/>
      <c r="D7" s="19"/>
      <c r="E7" s="19"/>
      <c r="F7" s="23"/>
    </row>
    <row r="8" spans="2:10">
      <c r="B8" s="22"/>
      <c r="C8" s="19"/>
      <c r="D8" s="19"/>
      <c r="E8" s="19"/>
      <c r="F8" s="23"/>
    </row>
    <row r="9" spans="2:10">
      <c r="B9" s="22"/>
      <c r="C9" s="19"/>
      <c r="D9" s="19"/>
      <c r="E9" s="19"/>
      <c r="F9" s="23"/>
    </row>
    <row r="10" spans="2:10">
      <c r="B10" s="22"/>
      <c r="C10" s="19"/>
      <c r="D10" s="19"/>
      <c r="E10" s="19"/>
      <c r="F10" s="23"/>
    </row>
    <row r="11" spans="2:10">
      <c r="B11" s="22"/>
      <c r="C11" s="19"/>
      <c r="D11" s="19"/>
      <c r="E11" s="19"/>
      <c r="F11" s="23"/>
    </row>
    <row r="12" spans="2:10">
      <c r="B12" s="22"/>
      <c r="C12" s="19"/>
      <c r="D12" s="19"/>
      <c r="E12" s="19"/>
      <c r="F12" s="23"/>
    </row>
    <row r="13" spans="2:10">
      <c r="B13" s="22"/>
      <c r="C13" s="19"/>
      <c r="D13" s="19"/>
      <c r="E13" s="19"/>
      <c r="F13" s="23"/>
    </row>
    <row r="14" spans="2:10">
      <c r="B14" s="22"/>
      <c r="C14" s="19"/>
      <c r="D14" s="19"/>
      <c r="E14" s="19"/>
      <c r="F14" s="23"/>
    </row>
    <row r="15" spans="2:10">
      <c r="B15" s="22"/>
      <c r="C15" s="19"/>
      <c r="D15" s="19"/>
      <c r="E15" s="19"/>
      <c r="F15" s="23"/>
    </row>
    <row r="16" spans="2:10">
      <c r="B16" s="22"/>
      <c r="C16" s="19"/>
      <c r="D16" s="19"/>
      <c r="E16" s="19"/>
      <c r="F16" s="23"/>
    </row>
    <row r="17" spans="2:6">
      <c r="B17" s="22"/>
      <c r="C17" s="19"/>
      <c r="D17" s="19"/>
      <c r="E17" s="19"/>
      <c r="F17" s="23"/>
    </row>
    <row r="18" spans="2:6">
      <c r="B18" s="22"/>
      <c r="C18" s="19"/>
      <c r="D18" s="19"/>
      <c r="E18" s="19"/>
      <c r="F18" s="23"/>
    </row>
    <row r="19" spans="2:6">
      <c r="B19" s="22"/>
      <c r="C19" s="19"/>
      <c r="D19" s="19"/>
      <c r="E19" s="19"/>
      <c r="F19" s="23"/>
    </row>
    <row r="20" spans="2:6">
      <c r="B20" s="22"/>
      <c r="C20" s="19"/>
      <c r="D20" s="19"/>
      <c r="E20" s="19"/>
      <c r="F20" s="23"/>
    </row>
    <row r="21" spans="2:6">
      <c r="B21" s="22"/>
      <c r="C21" s="19"/>
      <c r="D21" s="19"/>
      <c r="E21" s="19"/>
      <c r="F21" s="23"/>
    </row>
    <row r="22" spans="2:6">
      <c r="B22" s="22"/>
      <c r="C22" s="19"/>
      <c r="D22" s="19"/>
      <c r="E22" s="19"/>
      <c r="F22" s="23"/>
    </row>
    <row r="23" spans="2:6">
      <c r="B23" s="22"/>
      <c r="C23" s="19"/>
      <c r="D23" s="19"/>
      <c r="E23" s="19"/>
      <c r="F23" s="23"/>
    </row>
    <row r="24" spans="2:6">
      <c r="B24" s="22"/>
      <c r="C24" s="19"/>
      <c r="D24" s="19"/>
      <c r="E24" s="19"/>
      <c r="F24" s="23"/>
    </row>
    <row r="25" spans="2:6">
      <c r="B25" s="22"/>
      <c r="C25" s="19"/>
      <c r="D25" s="19"/>
      <c r="E25" s="19"/>
      <c r="F25" s="23"/>
    </row>
    <row r="26" spans="2:6">
      <c r="B26" s="22"/>
      <c r="C26" s="19"/>
      <c r="D26" s="19"/>
      <c r="E26" s="19"/>
      <c r="F26" s="23"/>
    </row>
    <row r="27" spans="2:6">
      <c r="B27" s="22"/>
      <c r="C27" s="19"/>
      <c r="D27" s="19"/>
      <c r="E27" s="19"/>
      <c r="F27" s="23"/>
    </row>
    <row r="28" spans="2:6">
      <c r="B28" s="22"/>
      <c r="C28" s="19"/>
      <c r="D28" s="19"/>
      <c r="E28" s="19"/>
      <c r="F28" s="23"/>
    </row>
    <row r="29" spans="2:6">
      <c r="B29" s="22"/>
      <c r="C29" s="19"/>
      <c r="D29" s="19"/>
      <c r="E29" s="19"/>
      <c r="F29" s="23"/>
    </row>
    <row r="30" spans="2:6">
      <c r="B30" s="22"/>
      <c r="C30" s="19"/>
      <c r="D30" s="19"/>
      <c r="E30" s="19"/>
      <c r="F30" s="23"/>
    </row>
    <row r="31" spans="2:6">
      <c r="B31" s="22"/>
      <c r="C31" s="19"/>
      <c r="D31" s="19"/>
      <c r="E31" s="19"/>
      <c r="F31" s="23"/>
    </row>
    <row r="32" spans="2:6" ht="15" thickBot="1">
      <c r="B32" s="24"/>
      <c r="C32" s="20"/>
      <c r="D32" s="20"/>
      <c r="E32" s="20"/>
      <c r="F32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X42"/>
  <sheetViews>
    <sheetView zoomScale="80" zoomScaleNormal="80" workbookViewId="0">
      <selection activeCell="N34" sqref="N34"/>
    </sheetView>
  </sheetViews>
  <sheetFormatPr defaultColWidth="8.88671875" defaultRowHeight="14.4"/>
  <cols>
    <col min="1" max="2" width="8.88671875" style="1"/>
    <col min="3" max="3" width="12.33203125" style="1" customWidth="1"/>
    <col min="4" max="4" width="14.6640625" style="1" customWidth="1"/>
    <col min="5" max="5" width="14.88671875" style="1" bestFit="1" customWidth="1"/>
    <col min="6" max="6" width="14.88671875" style="1" customWidth="1"/>
    <col min="7" max="7" width="17.88671875" style="1" customWidth="1"/>
    <col min="8" max="8" width="12.33203125" style="1" customWidth="1"/>
    <col min="9" max="9" width="11.44140625" style="1" customWidth="1"/>
    <col min="10" max="14" width="8.88671875" style="1"/>
    <col min="15" max="16" width="16" style="1" bestFit="1" customWidth="1"/>
    <col min="17" max="16384" width="8.88671875" style="1"/>
  </cols>
  <sheetData>
    <row r="1" spans="2:24" ht="15" thickBot="1"/>
    <row r="2" spans="2:24" ht="28.8">
      <c r="B2" s="65" t="s">
        <v>0</v>
      </c>
      <c r="C2" s="3" t="s">
        <v>1</v>
      </c>
      <c r="D2" s="4" t="s">
        <v>5</v>
      </c>
      <c r="E2" s="4" t="s">
        <v>6</v>
      </c>
      <c r="F2" s="3" t="s">
        <v>82</v>
      </c>
      <c r="G2" s="4" t="s">
        <v>4</v>
      </c>
      <c r="H2" s="4" t="s">
        <v>2</v>
      </c>
      <c r="I2" s="4" t="s">
        <v>3</v>
      </c>
      <c r="J2" s="4" t="s">
        <v>66</v>
      </c>
      <c r="K2" s="4" t="s">
        <v>67</v>
      </c>
      <c r="L2" s="4" t="s">
        <v>68</v>
      </c>
      <c r="M2" s="4" t="s">
        <v>69</v>
      </c>
      <c r="N2" s="79" t="s">
        <v>70</v>
      </c>
      <c r="O2" s="76" t="s">
        <v>81</v>
      </c>
      <c r="P2" s="81">
        <v>18</v>
      </c>
      <c r="Q2" s="17">
        <v>17</v>
      </c>
      <c r="R2" s="17">
        <v>16</v>
      </c>
      <c r="S2" s="17">
        <v>15</v>
      </c>
      <c r="T2" s="17">
        <v>14</v>
      </c>
      <c r="U2" s="17">
        <v>13</v>
      </c>
      <c r="V2" s="17">
        <v>12</v>
      </c>
      <c r="W2" s="17">
        <v>11</v>
      </c>
      <c r="X2" s="12">
        <v>10</v>
      </c>
    </row>
    <row r="3" spans="2:24">
      <c r="B3" s="13">
        <f>'Menný zoznam'!B3</f>
        <v>0</v>
      </c>
      <c r="C3" s="14">
        <f>'Menný zoznam'!C3</f>
        <v>0</v>
      </c>
      <c r="D3" s="14">
        <f>'Menný zoznam'!E3</f>
        <v>0</v>
      </c>
      <c r="E3" s="14">
        <f>0.6*D3</f>
        <v>0</v>
      </c>
      <c r="F3" s="14">
        <f>'Menný zoznam'!D3</f>
        <v>0</v>
      </c>
      <c r="G3" s="7"/>
      <c r="H3" s="7"/>
      <c r="I3" s="66">
        <f>G3*(1+(0.033*H3))</f>
        <v>0</v>
      </c>
      <c r="J3" s="2">
        <f>I3*0.9</f>
        <v>0</v>
      </c>
      <c r="K3" s="2">
        <f>I3*0.8</f>
        <v>0</v>
      </c>
      <c r="L3" s="2">
        <f>I3*0.7</f>
        <v>0</v>
      </c>
      <c r="M3" s="2">
        <f>I3*0.6</f>
        <v>0</v>
      </c>
      <c r="N3" s="80">
        <f>I3*0.5</f>
        <v>0</v>
      </c>
      <c r="O3" s="83" t="e">
        <f>I3/D3</f>
        <v>#DIV/0!</v>
      </c>
      <c r="P3" s="82" t="str">
        <f>IF(F3&gt;=18,IF(O3&lt;$K$38,"Level 0",IF(O3&lt;$K$39,$B$38,IF(O3&lt;$K$40,$B$39,IF(O3&lt;$K$41,$B$40,IF(O3&lt;$K$42,$B$41,$B$42)))))," ")</f>
        <v xml:space="preserve"> </v>
      </c>
      <c r="Q3" s="30" t="str">
        <f>IF(F3=17,IF(O3&lt;$J$38,"Level 0",IF(O3&lt;$J$39,$B$38,IF(O3&lt;$J$40,$B$39,IF(O3&lt;$J$41,$B$40,IF(O3&lt;$J$42,$B$41,$B$42)))))," ")</f>
        <v xml:space="preserve"> </v>
      </c>
      <c r="R3" s="30" t="str">
        <f>IF(F3=16,IF(O3&lt;$I$38,"Level 0",IF(O3&lt;$I$39,$B$38,IF(O3&lt;$I$40,$B$39,IF(O3&lt;$I$41,$B$40,IF(O3&lt;$I$42,$B$41,$B$42)))))," ")</f>
        <v xml:space="preserve"> </v>
      </c>
      <c r="S3" s="30" t="str">
        <f>IF(F3=15,IF(O3&lt;$H$38,"Level 0",IF(O3&lt;$H$39,$B$38,IF(O3&lt;$H$40,$B$39,IF(O3&lt;$H$41,$B$40,IF(O3&lt;$H$42,$B$41,$B$42)))))," ")</f>
        <v xml:space="preserve"> </v>
      </c>
      <c r="T3" s="30" t="str">
        <f>IF(F3=14,IF(O3&lt;$G$38,"Level 0",IF(O3&lt;$G$39,$B$38,IF(O3&lt;$G$40,$B$39,IF(O3&lt;$G$41,$B$40,IF(O3&lt;$G$42,$B$41,$B$42)))))," ")</f>
        <v xml:space="preserve"> </v>
      </c>
      <c r="U3" s="30" t="str">
        <f>IF(F3=13,IF(O3&lt;$F$38,"Level 0",IF(O3&lt;$F$39,$B$38,IF(O3&lt;$F$40,$B$39,IF(O3&lt;$F$41,$B$40,IF(O3&lt;$F$42,$B$41,$B$42)))))," ")</f>
        <v xml:space="preserve"> </v>
      </c>
      <c r="V3" s="30" t="str">
        <f>IF(F3=12,IF(O3&lt;$E$38,"Level 0",IF(O3&lt;$E$39,$B$38,IF(O3&lt;$E$40,$B$39,IF(O3&lt;$E$41,$B$40,IF(O3&lt;$E$42,$B$41,$B$42)))))," ")</f>
        <v xml:space="preserve"> </v>
      </c>
      <c r="W3" s="30" t="str">
        <f>IF(F3=11,IF(O3&lt;$D$38,"Level 0",IF(O3&lt;$D$39,$B$38,IF(O3&lt;$D$40,$B$39,IF(O3&lt;$D$41,$B$40,IF(O3&lt;$D$42,$B$41,$B$42)))))," ")</f>
        <v xml:space="preserve"> </v>
      </c>
      <c r="X3" s="40" t="str">
        <f>IF(F3=10,IF(O3&lt;$C$38,"Level 0",IF(O3&lt;$C$39,$B$38,IF(O3&lt;$C$40,$B$39,IF(O3&lt;$C$41,$B$40,IF(O3&lt;$C$42,$B$41,$B$42)))))," ")</f>
        <v xml:space="preserve"> </v>
      </c>
    </row>
    <row r="4" spans="2:24">
      <c r="B4" s="13">
        <f>'Menný zoznam'!B4</f>
        <v>0</v>
      </c>
      <c r="C4" s="14">
        <f>'Menný zoznam'!C4</f>
        <v>0</v>
      </c>
      <c r="D4" s="14">
        <f>'Menný zoznam'!E4</f>
        <v>0</v>
      </c>
      <c r="E4" s="14">
        <f t="shared" ref="E4:E24" si="0">0.6*D4</f>
        <v>0</v>
      </c>
      <c r="F4" s="14">
        <f>'Menný zoznam'!D4</f>
        <v>0</v>
      </c>
      <c r="G4" s="7"/>
      <c r="H4" s="7"/>
      <c r="I4" s="66">
        <f t="shared" ref="I4:I24" si="1">G4*(1+(0.033*H4))</f>
        <v>0</v>
      </c>
      <c r="J4" s="2">
        <f t="shared" ref="J4:J24" si="2">I4*0.9</f>
        <v>0</v>
      </c>
      <c r="K4" s="2">
        <f t="shared" ref="K4:K24" si="3">I4*0.8</f>
        <v>0</v>
      </c>
      <c r="L4" s="2">
        <f t="shared" ref="L4:L24" si="4">I4*0.7</f>
        <v>0</v>
      </c>
      <c r="M4" s="2">
        <f t="shared" ref="M4:M24" si="5">I4*0.6</f>
        <v>0</v>
      </c>
      <c r="N4" s="80">
        <f t="shared" ref="N4:N24" si="6">I4*0.5</f>
        <v>0</v>
      </c>
      <c r="O4" s="83" t="e">
        <f t="shared" ref="O4:O32" si="7">I4/D4</f>
        <v>#DIV/0!</v>
      </c>
      <c r="P4" s="82" t="str">
        <f>IF(F4&gt;=18,IF(O4&lt;$K$38,"Level 0",IF(O4&lt;$K$39,$B$38,IF(O4&lt;$K$40,$B$39,IF(O4&lt;$K$41,$B$40,IF(O4&lt;$K$42,$B$41,$B$42)))))," ")</f>
        <v xml:space="preserve"> </v>
      </c>
      <c r="Q4" s="30" t="str">
        <f t="shared" ref="Q4:Q32" si="8">IF(F4=17,IF(O4&lt;$J$38,"Level 0",IF(O4&lt;$J$39,$B$38,IF(O4&lt;$J$40,$B$39,IF(O4&lt;$J$41,$B$40,IF(O4&lt;$J$42,$B$41,$B$42)))))," ")</f>
        <v xml:space="preserve"> </v>
      </c>
      <c r="R4" s="30" t="str">
        <f t="shared" ref="R4:R32" si="9">IF(F4=16,IF(O4&lt;$I$38,"Level 0",IF(O4&lt;$I$39,$B$38,IF(O4&lt;$I$40,$B$39,IF(O4&lt;$I$41,$B$40,IF(O4&lt;$I$42,$B$41,$B$42)))))," ")</f>
        <v xml:space="preserve"> </v>
      </c>
      <c r="S4" s="30" t="str">
        <f t="shared" ref="S4:S32" si="10">IF(F4=15,IF(O4&lt;$H$38,"Level 0",IF(O4&lt;$H$39,$B$38,IF(O4&lt;$H$40,$B$39,IF(O4&lt;$H$41,$B$40,IF(O4&lt;$H$42,$B$41,$B$42)))))," ")</f>
        <v xml:space="preserve"> </v>
      </c>
      <c r="T4" s="30" t="str">
        <f t="shared" ref="T4:T32" si="11">IF(F4=14,IF(O4&lt;$G$38,"Level 0",IF(O4&lt;$G$39,$B$38,IF(O4&lt;$G$40,$B$39,IF(O4&lt;$G$41,$B$40,IF(O4&lt;$G$42,$B$41,$B$42)))))," ")</f>
        <v xml:space="preserve"> </v>
      </c>
      <c r="U4" s="30" t="str">
        <f t="shared" ref="U4:U32" si="12">IF(F4=13,IF(O4&lt;$F$38,"Level 0",IF(O4&lt;$F$39,$B$38,IF(O4&lt;$F$40,$B$39,IF(O4&lt;$F$41,$B$40,IF(O4&lt;$F$42,$B$41,$B$42)))))," ")</f>
        <v xml:space="preserve"> </v>
      </c>
      <c r="V4" s="30" t="str">
        <f>IF(F4=12,IF(O4&lt;$E$38,"Level 0",IF(O4&lt;$E$39,$B$38,IF(O4&lt;$E$40,$B$39,IF(O4&lt;$E$41,$B$40,IF(O4&lt;$E$42,$B$41,$B$42)))))," ")</f>
        <v xml:space="preserve"> </v>
      </c>
      <c r="W4" s="30" t="str">
        <f t="shared" ref="W4:W32" si="13">IF(F4=11,IF(O4&lt;$D$38,"Level 0",IF(O4&lt;$D$39,$B$38,IF(O4&lt;$D$40,$B$39,IF(O4&lt;$D$41,$B$40,IF(O4&lt;$D$42,$B$41,$B$42)))))," ")</f>
        <v xml:space="preserve"> </v>
      </c>
      <c r="X4" s="40" t="str">
        <f t="shared" ref="X4:X32" si="14">IF(F4=10,IF(O4&lt;$C$38,"Level 0",IF(O4&lt;$C$39,$B$38,IF(O4&lt;$C$40,$B$39,IF(O4&lt;$C$41,$B$40,IF(O4&lt;$C$42,$B$41,$B$42)))))," ")</f>
        <v xml:space="preserve"> </v>
      </c>
    </row>
    <row r="5" spans="2:24">
      <c r="B5" s="13">
        <f>'Menný zoznam'!B5</f>
        <v>0</v>
      </c>
      <c r="C5" s="14">
        <f>'Menný zoznam'!C5</f>
        <v>0</v>
      </c>
      <c r="D5" s="14">
        <f>'Menný zoznam'!E5</f>
        <v>0</v>
      </c>
      <c r="E5" s="14">
        <f t="shared" si="0"/>
        <v>0</v>
      </c>
      <c r="F5" s="14">
        <f>'Menný zoznam'!D5</f>
        <v>0</v>
      </c>
      <c r="G5" s="7"/>
      <c r="H5" s="7"/>
      <c r="I5" s="66">
        <f t="shared" si="1"/>
        <v>0</v>
      </c>
      <c r="J5" s="2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80">
        <f t="shared" si="6"/>
        <v>0</v>
      </c>
      <c r="O5" s="83" t="e">
        <f t="shared" si="7"/>
        <v>#DIV/0!</v>
      </c>
      <c r="P5" s="82" t="str">
        <f t="shared" ref="P5:P32" si="15">IF(F5&gt;=18,IF(O5&lt;$K$38,"Level 0",IF(O5&lt;$K$39,$B$38,IF(O5&lt;$K$40,$B$39,IF(O5&lt;$K$41,$B$40,IF(O5&lt;$K$42,$B$41,$B$42)))))," ")</f>
        <v xml:space="preserve"> </v>
      </c>
      <c r="Q5" s="30" t="str">
        <f t="shared" si="8"/>
        <v xml:space="preserve"> </v>
      </c>
      <c r="R5" s="30" t="str">
        <f t="shared" si="9"/>
        <v xml:space="preserve"> </v>
      </c>
      <c r="S5" s="30" t="str">
        <f t="shared" si="10"/>
        <v xml:space="preserve"> </v>
      </c>
      <c r="T5" s="30" t="str">
        <f t="shared" si="11"/>
        <v xml:space="preserve"> </v>
      </c>
      <c r="U5" s="30" t="str">
        <f t="shared" si="12"/>
        <v xml:space="preserve"> </v>
      </c>
      <c r="V5" s="30" t="str">
        <f t="shared" ref="V5:V32" si="16">IF(F5=12,IF(O5&lt;$E$38,"Level 0",IF(O5&lt;$E$39,$B$38,IF(O5&lt;$E$40,$B$39,IF(O5&lt;$E$41,$B$40,IF(O5&lt;$E$42,$B$41,$B$42)))))," ")</f>
        <v xml:space="preserve"> </v>
      </c>
      <c r="W5" s="30" t="str">
        <f t="shared" si="13"/>
        <v xml:space="preserve"> </v>
      </c>
      <c r="X5" s="40" t="str">
        <f t="shared" si="14"/>
        <v xml:space="preserve"> </v>
      </c>
    </row>
    <row r="6" spans="2:24">
      <c r="B6" s="13">
        <f>'Menný zoznam'!B6</f>
        <v>0</v>
      </c>
      <c r="C6" s="14">
        <f>'Menný zoznam'!C6</f>
        <v>0</v>
      </c>
      <c r="D6" s="14">
        <f>'Menný zoznam'!E6</f>
        <v>0</v>
      </c>
      <c r="E6" s="14">
        <f t="shared" si="0"/>
        <v>0</v>
      </c>
      <c r="F6" s="14">
        <f>'Menný zoznam'!D6</f>
        <v>0</v>
      </c>
      <c r="G6" s="7"/>
      <c r="H6" s="7"/>
      <c r="I6" s="66">
        <f t="shared" si="1"/>
        <v>0</v>
      </c>
      <c r="J6" s="2">
        <f t="shared" si="2"/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80">
        <f t="shared" si="6"/>
        <v>0</v>
      </c>
      <c r="O6" s="83" t="e">
        <f t="shared" si="7"/>
        <v>#DIV/0!</v>
      </c>
      <c r="P6" s="82" t="str">
        <f t="shared" si="15"/>
        <v xml:space="preserve"> </v>
      </c>
      <c r="Q6" s="30" t="str">
        <f t="shared" si="8"/>
        <v xml:space="preserve"> </v>
      </c>
      <c r="R6" s="30" t="str">
        <f t="shared" si="9"/>
        <v xml:space="preserve"> </v>
      </c>
      <c r="S6" s="30" t="str">
        <f t="shared" si="10"/>
        <v xml:space="preserve"> </v>
      </c>
      <c r="T6" s="30" t="str">
        <f t="shared" si="11"/>
        <v xml:space="preserve"> </v>
      </c>
      <c r="U6" s="30" t="str">
        <f t="shared" si="12"/>
        <v xml:space="preserve"> </v>
      </c>
      <c r="V6" s="30" t="str">
        <f t="shared" si="16"/>
        <v xml:space="preserve"> </v>
      </c>
      <c r="W6" s="30" t="str">
        <f t="shared" si="13"/>
        <v xml:space="preserve"> </v>
      </c>
      <c r="X6" s="40" t="str">
        <f t="shared" si="14"/>
        <v xml:space="preserve"> </v>
      </c>
    </row>
    <row r="7" spans="2:24">
      <c r="B7" s="13">
        <f>'Menný zoznam'!B7</f>
        <v>0</v>
      </c>
      <c r="C7" s="14">
        <f>'Menný zoznam'!C7</f>
        <v>0</v>
      </c>
      <c r="D7" s="14">
        <f>'Menný zoznam'!E7</f>
        <v>0</v>
      </c>
      <c r="E7" s="14">
        <f t="shared" si="0"/>
        <v>0</v>
      </c>
      <c r="F7" s="14">
        <f>'Menný zoznam'!D7</f>
        <v>0</v>
      </c>
      <c r="G7" s="7"/>
      <c r="H7" s="7"/>
      <c r="I7" s="66">
        <f t="shared" si="1"/>
        <v>0</v>
      </c>
      <c r="J7" s="2">
        <f t="shared" si="2"/>
        <v>0</v>
      </c>
      <c r="K7" s="2">
        <f t="shared" si="3"/>
        <v>0</v>
      </c>
      <c r="L7" s="2">
        <f t="shared" si="4"/>
        <v>0</v>
      </c>
      <c r="M7" s="2">
        <f t="shared" si="5"/>
        <v>0</v>
      </c>
      <c r="N7" s="80">
        <f t="shared" si="6"/>
        <v>0</v>
      </c>
      <c r="O7" s="83" t="e">
        <f t="shared" si="7"/>
        <v>#DIV/0!</v>
      </c>
      <c r="P7" s="82" t="str">
        <f t="shared" si="15"/>
        <v xml:space="preserve"> </v>
      </c>
      <c r="Q7" s="30" t="str">
        <f t="shared" si="8"/>
        <v xml:space="preserve"> </v>
      </c>
      <c r="R7" s="30" t="str">
        <f t="shared" si="9"/>
        <v xml:space="preserve"> </v>
      </c>
      <c r="S7" s="30" t="str">
        <f t="shared" si="10"/>
        <v xml:space="preserve"> </v>
      </c>
      <c r="T7" s="30" t="str">
        <f t="shared" si="11"/>
        <v xml:space="preserve"> </v>
      </c>
      <c r="U7" s="30" t="str">
        <f t="shared" si="12"/>
        <v xml:space="preserve"> </v>
      </c>
      <c r="V7" s="30" t="str">
        <f t="shared" si="16"/>
        <v xml:space="preserve"> </v>
      </c>
      <c r="W7" s="30" t="str">
        <f t="shared" si="13"/>
        <v xml:space="preserve"> </v>
      </c>
      <c r="X7" s="40" t="str">
        <f t="shared" si="14"/>
        <v xml:space="preserve"> </v>
      </c>
    </row>
    <row r="8" spans="2:24">
      <c r="B8" s="13">
        <f>'Menný zoznam'!B8</f>
        <v>0</v>
      </c>
      <c r="C8" s="14">
        <f>'Menný zoznam'!C8</f>
        <v>0</v>
      </c>
      <c r="D8" s="14">
        <f>'Menný zoznam'!E8</f>
        <v>0</v>
      </c>
      <c r="E8" s="14">
        <f t="shared" si="0"/>
        <v>0</v>
      </c>
      <c r="F8" s="14">
        <f>'Menný zoznam'!D8</f>
        <v>0</v>
      </c>
      <c r="G8" s="7"/>
      <c r="H8" s="7"/>
      <c r="I8" s="66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80">
        <f t="shared" si="6"/>
        <v>0</v>
      </c>
      <c r="O8" s="83" t="e">
        <f t="shared" si="7"/>
        <v>#DIV/0!</v>
      </c>
      <c r="P8" s="82" t="str">
        <f t="shared" si="15"/>
        <v xml:space="preserve"> </v>
      </c>
      <c r="Q8" s="30" t="str">
        <f t="shared" si="8"/>
        <v xml:space="preserve"> </v>
      </c>
      <c r="R8" s="30" t="str">
        <f t="shared" si="9"/>
        <v xml:space="preserve"> </v>
      </c>
      <c r="S8" s="30" t="str">
        <f t="shared" si="10"/>
        <v xml:space="preserve"> </v>
      </c>
      <c r="T8" s="30" t="str">
        <f t="shared" si="11"/>
        <v xml:space="preserve"> </v>
      </c>
      <c r="U8" s="30" t="str">
        <f t="shared" si="12"/>
        <v xml:space="preserve"> </v>
      </c>
      <c r="V8" s="30" t="str">
        <f t="shared" si="16"/>
        <v xml:space="preserve"> </v>
      </c>
      <c r="W8" s="30" t="str">
        <f t="shared" si="13"/>
        <v xml:space="preserve"> </v>
      </c>
      <c r="X8" s="40" t="str">
        <f t="shared" si="14"/>
        <v xml:space="preserve"> </v>
      </c>
    </row>
    <row r="9" spans="2:24">
      <c r="B9" s="13">
        <f>'Menný zoznam'!B9</f>
        <v>0</v>
      </c>
      <c r="C9" s="14">
        <f>'Menný zoznam'!C9</f>
        <v>0</v>
      </c>
      <c r="D9" s="14">
        <f>'Menný zoznam'!E9</f>
        <v>0</v>
      </c>
      <c r="E9" s="14">
        <f t="shared" si="0"/>
        <v>0</v>
      </c>
      <c r="F9" s="14">
        <f>'Menný zoznam'!D9</f>
        <v>0</v>
      </c>
      <c r="G9" s="7"/>
      <c r="H9" s="7"/>
      <c r="I9" s="66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  <c r="N9" s="80">
        <f t="shared" si="6"/>
        <v>0</v>
      </c>
      <c r="O9" s="83" t="e">
        <f t="shared" si="7"/>
        <v>#DIV/0!</v>
      </c>
      <c r="P9" s="82" t="str">
        <f t="shared" si="15"/>
        <v xml:space="preserve"> </v>
      </c>
      <c r="Q9" s="30" t="str">
        <f t="shared" si="8"/>
        <v xml:space="preserve"> </v>
      </c>
      <c r="R9" s="30" t="str">
        <f t="shared" si="9"/>
        <v xml:space="preserve"> </v>
      </c>
      <c r="S9" s="30" t="str">
        <f t="shared" si="10"/>
        <v xml:space="preserve"> </v>
      </c>
      <c r="T9" s="30" t="str">
        <f t="shared" si="11"/>
        <v xml:space="preserve"> </v>
      </c>
      <c r="U9" s="30" t="str">
        <f t="shared" si="12"/>
        <v xml:space="preserve"> </v>
      </c>
      <c r="V9" s="30" t="str">
        <f t="shared" si="16"/>
        <v xml:space="preserve"> </v>
      </c>
      <c r="W9" s="30" t="str">
        <f t="shared" si="13"/>
        <v xml:space="preserve"> </v>
      </c>
      <c r="X9" s="40" t="str">
        <f t="shared" si="14"/>
        <v xml:space="preserve"> </v>
      </c>
    </row>
    <row r="10" spans="2:24">
      <c r="B10" s="13">
        <f>'Menný zoznam'!B10</f>
        <v>0</v>
      </c>
      <c r="C10" s="14">
        <f>'Menný zoznam'!C10</f>
        <v>0</v>
      </c>
      <c r="D10" s="14">
        <f>'Menný zoznam'!E10</f>
        <v>0</v>
      </c>
      <c r="E10" s="14">
        <f t="shared" si="0"/>
        <v>0</v>
      </c>
      <c r="F10" s="14">
        <f>'Menný zoznam'!D10</f>
        <v>0</v>
      </c>
      <c r="G10" s="7"/>
      <c r="H10" s="7"/>
      <c r="I10" s="66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  <c r="N10" s="80">
        <f t="shared" si="6"/>
        <v>0</v>
      </c>
      <c r="O10" s="83" t="e">
        <f t="shared" si="7"/>
        <v>#DIV/0!</v>
      </c>
      <c r="P10" s="82" t="str">
        <f t="shared" si="15"/>
        <v xml:space="preserve"> </v>
      </c>
      <c r="Q10" s="30" t="str">
        <f t="shared" si="8"/>
        <v xml:space="preserve"> </v>
      </c>
      <c r="R10" s="30" t="str">
        <f t="shared" si="9"/>
        <v xml:space="preserve"> </v>
      </c>
      <c r="S10" s="30" t="str">
        <f t="shared" si="10"/>
        <v xml:space="preserve"> </v>
      </c>
      <c r="T10" s="30" t="str">
        <f t="shared" si="11"/>
        <v xml:space="preserve"> </v>
      </c>
      <c r="U10" s="30" t="str">
        <f t="shared" si="12"/>
        <v xml:space="preserve"> </v>
      </c>
      <c r="V10" s="30" t="str">
        <f t="shared" si="16"/>
        <v xml:space="preserve"> </v>
      </c>
      <c r="W10" s="30" t="str">
        <f t="shared" si="13"/>
        <v xml:space="preserve"> </v>
      </c>
      <c r="X10" s="40" t="str">
        <f t="shared" si="14"/>
        <v xml:space="preserve"> </v>
      </c>
    </row>
    <row r="11" spans="2:24">
      <c r="B11" s="13">
        <f>'Menný zoznam'!B11</f>
        <v>0</v>
      </c>
      <c r="C11" s="14">
        <f>'Menný zoznam'!C11</f>
        <v>0</v>
      </c>
      <c r="D11" s="14">
        <f>'Menný zoznam'!E11</f>
        <v>0</v>
      </c>
      <c r="E11" s="14">
        <f t="shared" si="0"/>
        <v>0</v>
      </c>
      <c r="F11" s="14">
        <f>'Menný zoznam'!D11</f>
        <v>0</v>
      </c>
      <c r="G11" s="7"/>
      <c r="H11" s="7"/>
      <c r="I11" s="66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  <c r="N11" s="80">
        <f t="shared" si="6"/>
        <v>0</v>
      </c>
      <c r="O11" s="83" t="e">
        <f t="shared" si="7"/>
        <v>#DIV/0!</v>
      </c>
      <c r="P11" s="82" t="str">
        <f t="shared" si="15"/>
        <v xml:space="preserve"> </v>
      </c>
      <c r="Q11" s="30" t="str">
        <f t="shared" si="8"/>
        <v xml:space="preserve"> </v>
      </c>
      <c r="R11" s="30" t="str">
        <f t="shared" si="9"/>
        <v xml:space="preserve"> </v>
      </c>
      <c r="S11" s="30" t="str">
        <f t="shared" si="10"/>
        <v xml:space="preserve"> </v>
      </c>
      <c r="T11" s="30" t="str">
        <f t="shared" si="11"/>
        <v xml:space="preserve"> </v>
      </c>
      <c r="U11" s="30" t="str">
        <f t="shared" si="12"/>
        <v xml:space="preserve"> </v>
      </c>
      <c r="V11" s="30" t="str">
        <f t="shared" si="16"/>
        <v xml:space="preserve"> </v>
      </c>
      <c r="W11" s="30" t="str">
        <f t="shared" si="13"/>
        <v xml:space="preserve"> </v>
      </c>
      <c r="X11" s="40" t="str">
        <f t="shared" si="14"/>
        <v xml:space="preserve"> </v>
      </c>
    </row>
    <row r="12" spans="2:24">
      <c r="B12" s="13">
        <f>'Menný zoznam'!B12</f>
        <v>0</v>
      </c>
      <c r="C12" s="14">
        <f>'Menný zoznam'!C12</f>
        <v>0</v>
      </c>
      <c r="D12" s="14">
        <f>'Menný zoznam'!E12</f>
        <v>0</v>
      </c>
      <c r="E12" s="14">
        <f t="shared" si="0"/>
        <v>0</v>
      </c>
      <c r="F12" s="14">
        <f>'Menný zoznam'!D12</f>
        <v>0</v>
      </c>
      <c r="G12" s="7"/>
      <c r="H12" s="7"/>
      <c r="I12" s="66">
        <f t="shared" si="1"/>
        <v>0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80">
        <f t="shared" si="6"/>
        <v>0</v>
      </c>
      <c r="O12" s="83" t="e">
        <f t="shared" si="7"/>
        <v>#DIV/0!</v>
      </c>
      <c r="P12" s="82" t="str">
        <f t="shared" si="15"/>
        <v xml:space="preserve"> </v>
      </c>
      <c r="Q12" s="30" t="str">
        <f t="shared" si="8"/>
        <v xml:space="preserve"> </v>
      </c>
      <c r="R12" s="30" t="str">
        <f t="shared" si="9"/>
        <v xml:space="preserve"> </v>
      </c>
      <c r="S12" s="30" t="str">
        <f t="shared" si="10"/>
        <v xml:space="preserve"> </v>
      </c>
      <c r="T12" s="30" t="str">
        <f t="shared" si="11"/>
        <v xml:space="preserve"> </v>
      </c>
      <c r="U12" s="30" t="str">
        <f t="shared" si="12"/>
        <v xml:space="preserve"> </v>
      </c>
      <c r="V12" s="30" t="str">
        <f t="shared" si="16"/>
        <v xml:space="preserve"> </v>
      </c>
      <c r="W12" s="30" t="str">
        <f t="shared" si="13"/>
        <v xml:space="preserve"> </v>
      </c>
      <c r="X12" s="40" t="str">
        <f t="shared" si="14"/>
        <v xml:space="preserve"> </v>
      </c>
    </row>
    <row r="13" spans="2:24">
      <c r="B13" s="13">
        <f>'Menný zoznam'!B13</f>
        <v>0</v>
      </c>
      <c r="C13" s="14">
        <f>'Menný zoznam'!C13</f>
        <v>0</v>
      </c>
      <c r="D13" s="14">
        <f>'Menný zoznam'!E13</f>
        <v>0</v>
      </c>
      <c r="E13" s="14">
        <f t="shared" si="0"/>
        <v>0</v>
      </c>
      <c r="F13" s="14">
        <f>'Menný zoznam'!D13</f>
        <v>0</v>
      </c>
      <c r="G13" s="7"/>
      <c r="H13" s="7"/>
      <c r="I13" s="66">
        <f t="shared" si="1"/>
        <v>0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5"/>
        <v>0</v>
      </c>
      <c r="N13" s="80">
        <f t="shared" si="6"/>
        <v>0</v>
      </c>
      <c r="O13" s="83" t="e">
        <f t="shared" si="7"/>
        <v>#DIV/0!</v>
      </c>
      <c r="P13" s="82" t="str">
        <f t="shared" si="15"/>
        <v xml:space="preserve"> </v>
      </c>
      <c r="Q13" s="30" t="str">
        <f t="shared" si="8"/>
        <v xml:space="preserve"> </v>
      </c>
      <c r="R13" s="30" t="str">
        <f t="shared" si="9"/>
        <v xml:space="preserve"> </v>
      </c>
      <c r="S13" s="30" t="str">
        <f t="shared" si="10"/>
        <v xml:space="preserve"> </v>
      </c>
      <c r="T13" s="30" t="str">
        <f t="shared" si="11"/>
        <v xml:space="preserve"> </v>
      </c>
      <c r="U13" s="30" t="str">
        <f t="shared" si="12"/>
        <v xml:space="preserve"> </v>
      </c>
      <c r="V13" s="30" t="str">
        <f t="shared" si="16"/>
        <v xml:space="preserve"> </v>
      </c>
      <c r="W13" s="30" t="str">
        <f t="shared" si="13"/>
        <v xml:space="preserve"> </v>
      </c>
      <c r="X13" s="40" t="str">
        <f t="shared" si="14"/>
        <v xml:space="preserve"> </v>
      </c>
    </row>
    <row r="14" spans="2:24">
      <c r="B14" s="13">
        <f>'Menný zoznam'!B14</f>
        <v>0</v>
      </c>
      <c r="C14" s="14">
        <f>'Menný zoznam'!C14</f>
        <v>0</v>
      </c>
      <c r="D14" s="14">
        <f>'Menný zoznam'!E14</f>
        <v>0</v>
      </c>
      <c r="E14" s="14">
        <f t="shared" si="0"/>
        <v>0</v>
      </c>
      <c r="F14" s="14">
        <f>'Menný zoznam'!D14</f>
        <v>0</v>
      </c>
      <c r="G14" s="7"/>
      <c r="H14" s="7"/>
      <c r="I14" s="66">
        <f t="shared" si="1"/>
        <v>0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5"/>
        <v>0</v>
      </c>
      <c r="N14" s="80">
        <f t="shared" si="6"/>
        <v>0</v>
      </c>
      <c r="O14" s="83" t="e">
        <f t="shared" si="7"/>
        <v>#DIV/0!</v>
      </c>
      <c r="P14" s="82" t="str">
        <f t="shared" si="15"/>
        <v xml:space="preserve"> </v>
      </c>
      <c r="Q14" s="30" t="str">
        <f t="shared" si="8"/>
        <v xml:space="preserve"> </v>
      </c>
      <c r="R14" s="30" t="str">
        <f t="shared" si="9"/>
        <v xml:space="preserve"> </v>
      </c>
      <c r="S14" s="30" t="str">
        <f t="shared" si="10"/>
        <v xml:space="preserve"> </v>
      </c>
      <c r="T14" s="30" t="str">
        <f t="shared" si="11"/>
        <v xml:space="preserve"> </v>
      </c>
      <c r="U14" s="30" t="str">
        <f t="shared" si="12"/>
        <v xml:space="preserve"> </v>
      </c>
      <c r="V14" s="30" t="str">
        <f t="shared" si="16"/>
        <v xml:space="preserve"> </v>
      </c>
      <c r="W14" s="30" t="str">
        <f t="shared" si="13"/>
        <v xml:space="preserve"> </v>
      </c>
      <c r="X14" s="40" t="str">
        <f t="shared" si="14"/>
        <v xml:space="preserve"> </v>
      </c>
    </row>
    <row r="15" spans="2:24">
      <c r="B15" s="13">
        <f>'Menný zoznam'!B15</f>
        <v>0</v>
      </c>
      <c r="C15" s="14">
        <f>'Menný zoznam'!C15</f>
        <v>0</v>
      </c>
      <c r="D15" s="14">
        <f>'Menný zoznam'!E15</f>
        <v>0</v>
      </c>
      <c r="E15" s="14">
        <f t="shared" si="0"/>
        <v>0</v>
      </c>
      <c r="F15" s="14">
        <f>'Menný zoznam'!D15</f>
        <v>0</v>
      </c>
      <c r="G15" s="7"/>
      <c r="H15" s="7"/>
      <c r="I15" s="66">
        <f t="shared" si="1"/>
        <v>0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5"/>
        <v>0</v>
      </c>
      <c r="N15" s="80">
        <f t="shared" si="6"/>
        <v>0</v>
      </c>
      <c r="O15" s="83" t="e">
        <f t="shared" si="7"/>
        <v>#DIV/0!</v>
      </c>
      <c r="P15" s="82" t="str">
        <f t="shared" si="15"/>
        <v xml:space="preserve"> </v>
      </c>
      <c r="Q15" s="30" t="str">
        <f t="shared" si="8"/>
        <v xml:space="preserve"> </v>
      </c>
      <c r="R15" s="30" t="str">
        <f t="shared" si="9"/>
        <v xml:space="preserve"> </v>
      </c>
      <c r="S15" s="30" t="str">
        <f t="shared" si="10"/>
        <v xml:space="preserve"> </v>
      </c>
      <c r="T15" s="30" t="str">
        <f t="shared" si="11"/>
        <v xml:space="preserve"> </v>
      </c>
      <c r="U15" s="30" t="str">
        <f t="shared" si="12"/>
        <v xml:space="preserve"> </v>
      </c>
      <c r="V15" s="30" t="str">
        <f t="shared" si="16"/>
        <v xml:space="preserve"> </v>
      </c>
      <c r="W15" s="30" t="str">
        <f t="shared" si="13"/>
        <v xml:space="preserve"> </v>
      </c>
      <c r="X15" s="40" t="str">
        <f t="shared" si="14"/>
        <v xml:space="preserve"> </v>
      </c>
    </row>
    <row r="16" spans="2:24">
      <c r="B16" s="13">
        <f>'Menný zoznam'!B16</f>
        <v>0</v>
      </c>
      <c r="C16" s="14">
        <f>'Menný zoznam'!C16</f>
        <v>0</v>
      </c>
      <c r="D16" s="14">
        <f>'Menný zoznam'!E16</f>
        <v>0</v>
      </c>
      <c r="E16" s="14">
        <f t="shared" si="0"/>
        <v>0</v>
      </c>
      <c r="F16" s="14">
        <f>'Menný zoznam'!D16</f>
        <v>0</v>
      </c>
      <c r="G16" s="7"/>
      <c r="H16" s="7"/>
      <c r="I16" s="66">
        <f t="shared" si="1"/>
        <v>0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5"/>
        <v>0</v>
      </c>
      <c r="N16" s="80">
        <f t="shared" si="6"/>
        <v>0</v>
      </c>
      <c r="O16" s="83" t="e">
        <f t="shared" si="7"/>
        <v>#DIV/0!</v>
      </c>
      <c r="P16" s="82" t="str">
        <f t="shared" si="15"/>
        <v xml:space="preserve"> </v>
      </c>
      <c r="Q16" s="30" t="str">
        <f t="shared" si="8"/>
        <v xml:space="preserve"> </v>
      </c>
      <c r="R16" s="30" t="str">
        <f t="shared" si="9"/>
        <v xml:space="preserve"> </v>
      </c>
      <c r="S16" s="30" t="str">
        <f t="shared" si="10"/>
        <v xml:space="preserve"> </v>
      </c>
      <c r="T16" s="30" t="str">
        <f t="shared" si="11"/>
        <v xml:space="preserve"> </v>
      </c>
      <c r="U16" s="30" t="str">
        <f t="shared" si="12"/>
        <v xml:space="preserve"> </v>
      </c>
      <c r="V16" s="30" t="str">
        <f t="shared" si="16"/>
        <v xml:space="preserve"> </v>
      </c>
      <c r="W16" s="30" t="str">
        <f t="shared" si="13"/>
        <v xml:space="preserve"> </v>
      </c>
      <c r="X16" s="40" t="str">
        <f t="shared" si="14"/>
        <v xml:space="preserve"> </v>
      </c>
    </row>
    <row r="17" spans="2:24">
      <c r="B17" s="13">
        <f>'Menný zoznam'!B17</f>
        <v>0</v>
      </c>
      <c r="C17" s="14">
        <f>'Menný zoznam'!C17</f>
        <v>0</v>
      </c>
      <c r="D17" s="14">
        <f>'Menný zoznam'!E17</f>
        <v>0</v>
      </c>
      <c r="E17" s="14">
        <f t="shared" si="0"/>
        <v>0</v>
      </c>
      <c r="F17" s="14">
        <f>'Menný zoznam'!D17</f>
        <v>0</v>
      </c>
      <c r="G17" s="7"/>
      <c r="H17" s="7"/>
      <c r="I17" s="66">
        <f t="shared" si="1"/>
        <v>0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  <c r="N17" s="80">
        <f t="shared" si="6"/>
        <v>0</v>
      </c>
      <c r="O17" s="83" t="e">
        <f t="shared" si="7"/>
        <v>#DIV/0!</v>
      </c>
      <c r="P17" s="82" t="str">
        <f t="shared" si="15"/>
        <v xml:space="preserve"> </v>
      </c>
      <c r="Q17" s="30" t="str">
        <f t="shared" si="8"/>
        <v xml:space="preserve"> </v>
      </c>
      <c r="R17" s="30" t="str">
        <f t="shared" si="9"/>
        <v xml:space="preserve"> </v>
      </c>
      <c r="S17" s="30" t="str">
        <f t="shared" si="10"/>
        <v xml:space="preserve"> </v>
      </c>
      <c r="T17" s="30" t="str">
        <f t="shared" si="11"/>
        <v xml:space="preserve"> </v>
      </c>
      <c r="U17" s="30" t="str">
        <f t="shared" si="12"/>
        <v xml:space="preserve"> </v>
      </c>
      <c r="V17" s="30" t="str">
        <f t="shared" si="16"/>
        <v xml:space="preserve"> </v>
      </c>
      <c r="W17" s="30" t="str">
        <f t="shared" si="13"/>
        <v xml:space="preserve"> </v>
      </c>
      <c r="X17" s="40" t="str">
        <f t="shared" si="14"/>
        <v xml:space="preserve"> </v>
      </c>
    </row>
    <row r="18" spans="2:24">
      <c r="B18" s="13">
        <f>'Menný zoznam'!B18</f>
        <v>0</v>
      </c>
      <c r="C18" s="14">
        <f>'Menný zoznam'!C18</f>
        <v>0</v>
      </c>
      <c r="D18" s="14">
        <f>'Menný zoznam'!E18</f>
        <v>0</v>
      </c>
      <c r="E18" s="14">
        <f t="shared" si="0"/>
        <v>0</v>
      </c>
      <c r="F18" s="14">
        <f>'Menný zoznam'!D18</f>
        <v>0</v>
      </c>
      <c r="G18" s="7"/>
      <c r="H18" s="7"/>
      <c r="I18" s="66">
        <f t="shared" si="1"/>
        <v>0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5"/>
        <v>0</v>
      </c>
      <c r="N18" s="80">
        <f t="shared" si="6"/>
        <v>0</v>
      </c>
      <c r="O18" s="83" t="e">
        <f t="shared" si="7"/>
        <v>#DIV/0!</v>
      </c>
      <c r="P18" s="82" t="str">
        <f t="shared" si="15"/>
        <v xml:space="preserve"> </v>
      </c>
      <c r="Q18" s="30" t="str">
        <f t="shared" si="8"/>
        <v xml:space="preserve"> </v>
      </c>
      <c r="R18" s="30" t="str">
        <f t="shared" si="9"/>
        <v xml:space="preserve"> </v>
      </c>
      <c r="S18" s="30" t="str">
        <f t="shared" si="10"/>
        <v xml:space="preserve"> </v>
      </c>
      <c r="T18" s="30" t="str">
        <f t="shared" si="11"/>
        <v xml:space="preserve"> </v>
      </c>
      <c r="U18" s="30" t="str">
        <f t="shared" si="12"/>
        <v xml:space="preserve"> </v>
      </c>
      <c r="V18" s="30" t="str">
        <f t="shared" si="16"/>
        <v xml:space="preserve"> </v>
      </c>
      <c r="W18" s="30" t="str">
        <f t="shared" si="13"/>
        <v xml:space="preserve"> </v>
      </c>
      <c r="X18" s="40" t="str">
        <f t="shared" si="14"/>
        <v xml:space="preserve"> </v>
      </c>
    </row>
    <row r="19" spans="2:24">
      <c r="B19" s="13">
        <f>'Menný zoznam'!B19</f>
        <v>0</v>
      </c>
      <c r="C19" s="14">
        <f>'Menný zoznam'!C19</f>
        <v>0</v>
      </c>
      <c r="D19" s="14">
        <f>'Menný zoznam'!E19</f>
        <v>0</v>
      </c>
      <c r="E19" s="14">
        <f t="shared" si="0"/>
        <v>0</v>
      </c>
      <c r="F19" s="14">
        <f>'Menný zoznam'!D19</f>
        <v>0</v>
      </c>
      <c r="G19" s="7"/>
      <c r="H19" s="7"/>
      <c r="I19" s="66">
        <f t="shared" si="1"/>
        <v>0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5"/>
        <v>0</v>
      </c>
      <c r="N19" s="80">
        <f t="shared" si="6"/>
        <v>0</v>
      </c>
      <c r="O19" s="83" t="e">
        <f t="shared" si="7"/>
        <v>#DIV/0!</v>
      </c>
      <c r="P19" s="82" t="str">
        <f t="shared" si="15"/>
        <v xml:space="preserve"> </v>
      </c>
      <c r="Q19" s="30" t="str">
        <f t="shared" si="8"/>
        <v xml:space="preserve"> </v>
      </c>
      <c r="R19" s="30" t="str">
        <f t="shared" si="9"/>
        <v xml:space="preserve"> </v>
      </c>
      <c r="S19" s="30" t="str">
        <f t="shared" si="10"/>
        <v xml:space="preserve"> </v>
      </c>
      <c r="T19" s="30" t="str">
        <f t="shared" si="11"/>
        <v xml:space="preserve"> </v>
      </c>
      <c r="U19" s="30" t="str">
        <f t="shared" si="12"/>
        <v xml:space="preserve"> </v>
      </c>
      <c r="V19" s="30" t="str">
        <f t="shared" si="16"/>
        <v xml:space="preserve"> </v>
      </c>
      <c r="W19" s="30" t="str">
        <f t="shared" si="13"/>
        <v xml:space="preserve"> </v>
      </c>
      <c r="X19" s="40" t="str">
        <f t="shared" si="14"/>
        <v xml:space="preserve"> </v>
      </c>
    </row>
    <row r="20" spans="2:24">
      <c r="B20" s="13">
        <f>'Menný zoznam'!B20</f>
        <v>0</v>
      </c>
      <c r="C20" s="14">
        <f>'Menný zoznam'!C20</f>
        <v>0</v>
      </c>
      <c r="D20" s="14">
        <f>'Menný zoznam'!E20</f>
        <v>0</v>
      </c>
      <c r="E20" s="14">
        <f t="shared" si="0"/>
        <v>0</v>
      </c>
      <c r="F20" s="14">
        <f>'Menný zoznam'!D20</f>
        <v>0</v>
      </c>
      <c r="G20" s="7"/>
      <c r="H20" s="7"/>
      <c r="I20" s="66">
        <f t="shared" si="1"/>
        <v>0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5"/>
        <v>0</v>
      </c>
      <c r="N20" s="80">
        <f t="shared" si="6"/>
        <v>0</v>
      </c>
      <c r="O20" s="83" t="e">
        <f t="shared" si="7"/>
        <v>#DIV/0!</v>
      </c>
      <c r="P20" s="82" t="str">
        <f t="shared" si="15"/>
        <v xml:space="preserve"> </v>
      </c>
      <c r="Q20" s="30" t="str">
        <f t="shared" si="8"/>
        <v xml:space="preserve"> </v>
      </c>
      <c r="R20" s="30" t="str">
        <f t="shared" si="9"/>
        <v xml:space="preserve"> </v>
      </c>
      <c r="S20" s="30" t="str">
        <f t="shared" si="10"/>
        <v xml:space="preserve"> </v>
      </c>
      <c r="T20" s="30" t="str">
        <f t="shared" si="11"/>
        <v xml:space="preserve"> </v>
      </c>
      <c r="U20" s="30" t="str">
        <f t="shared" si="12"/>
        <v xml:space="preserve"> </v>
      </c>
      <c r="V20" s="30" t="str">
        <f t="shared" si="16"/>
        <v xml:space="preserve"> </v>
      </c>
      <c r="W20" s="30" t="str">
        <f t="shared" si="13"/>
        <v xml:space="preserve"> </v>
      </c>
      <c r="X20" s="40" t="str">
        <f t="shared" si="14"/>
        <v xml:space="preserve"> </v>
      </c>
    </row>
    <row r="21" spans="2:24">
      <c r="B21" s="13">
        <f>'Menný zoznam'!B21</f>
        <v>0</v>
      </c>
      <c r="C21" s="14">
        <f>'Menný zoznam'!C21</f>
        <v>0</v>
      </c>
      <c r="D21" s="14">
        <f>'Menný zoznam'!E21</f>
        <v>0</v>
      </c>
      <c r="E21" s="14">
        <f t="shared" si="0"/>
        <v>0</v>
      </c>
      <c r="F21" s="14">
        <f>'Menný zoznam'!D21</f>
        <v>0</v>
      </c>
      <c r="G21" s="7"/>
      <c r="H21" s="7"/>
      <c r="I21" s="66">
        <f t="shared" ref="I21" si="17">G21*(1+(0.033*H21))</f>
        <v>0</v>
      </c>
      <c r="J21" s="2">
        <f t="shared" ref="J21" si="18">I21*0.9</f>
        <v>0</v>
      </c>
      <c r="K21" s="2">
        <f t="shared" ref="K21" si="19">I21*0.8</f>
        <v>0</v>
      </c>
      <c r="L21" s="2">
        <f t="shared" ref="L21" si="20">I21*0.7</f>
        <v>0</v>
      </c>
      <c r="M21" s="2">
        <f t="shared" ref="M21" si="21">I21*0.6</f>
        <v>0</v>
      </c>
      <c r="N21" s="80">
        <f t="shared" ref="N21" si="22">I21*0.5</f>
        <v>0</v>
      </c>
      <c r="O21" s="83" t="e">
        <f t="shared" si="7"/>
        <v>#DIV/0!</v>
      </c>
      <c r="P21" s="82" t="str">
        <f t="shared" si="15"/>
        <v xml:space="preserve"> </v>
      </c>
      <c r="Q21" s="30" t="str">
        <f t="shared" si="8"/>
        <v xml:space="preserve"> </v>
      </c>
      <c r="R21" s="30" t="str">
        <f t="shared" si="9"/>
        <v xml:space="preserve"> </v>
      </c>
      <c r="S21" s="30" t="str">
        <f t="shared" si="10"/>
        <v xml:space="preserve"> </v>
      </c>
      <c r="T21" s="30" t="str">
        <f t="shared" si="11"/>
        <v xml:space="preserve"> </v>
      </c>
      <c r="U21" s="30" t="str">
        <f t="shared" si="12"/>
        <v xml:space="preserve"> </v>
      </c>
      <c r="V21" s="30" t="str">
        <f t="shared" si="16"/>
        <v xml:space="preserve"> </v>
      </c>
      <c r="W21" s="30" t="str">
        <f t="shared" si="13"/>
        <v xml:space="preserve"> </v>
      </c>
      <c r="X21" s="40" t="str">
        <f t="shared" si="14"/>
        <v xml:space="preserve"> </v>
      </c>
    </row>
    <row r="22" spans="2:24">
      <c r="B22" s="13">
        <f>'Menný zoznam'!B22</f>
        <v>0</v>
      </c>
      <c r="C22" s="14">
        <f>'Menný zoznam'!C22</f>
        <v>0</v>
      </c>
      <c r="D22" s="14">
        <f>'Menný zoznam'!E22</f>
        <v>0</v>
      </c>
      <c r="E22" s="14">
        <f t="shared" si="0"/>
        <v>0</v>
      </c>
      <c r="F22" s="14">
        <f>'Menný zoznam'!D22</f>
        <v>0</v>
      </c>
      <c r="G22" s="7"/>
      <c r="H22" s="7"/>
      <c r="I22" s="66">
        <f t="shared" si="1"/>
        <v>0</v>
      </c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  <c r="N22" s="80">
        <f t="shared" si="6"/>
        <v>0</v>
      </c>
      <c r="O22" s="83" t="e">
        <f t="shared" si="7"/>
        <v>#DIV/0!</v>
      </c>
      <c r="P22" s="82" t="str">
        <f t="shared" si="15"/>
        <v xml:space="preserve"> </v>
      </c>
      <c r="Q22" s="30" t="str">
        <f t="shared" si="8"/>
        <v xml:space="preserve"> </v>
      </c>
      <c r="R22" s="30" t="str">
        <f t="shared" si="9"/>
        <v xml:space="preserve"> </v>
      </c>
      <c r="S22" s="30" t="str">
        <f t="shared" si="10"/>
        <v xml:space="preserve"> </v>
      </c>
      <c r="T22" s="30" t="str">
        <f t="shared" si="11"/>
        <v xml:space="preserve"> </v>
      </c>
      <c r="U22" s="30" t="str">
        <f t="shared" si="12"/>
        <v xml:space="preserve"> </v>
      </c>
      <c r="V22" s="30" t="str">
        <f t="shared" si="16"/>
        <v xml:space="preserve"> </v>
      </c>
      <c r="W22" s="30" t="str">
        <f t="shared" si="13"/>
        <v xml:space="preserve"> </v>
      </c>
      <c r="X22" s="40" t="str">
        <f t="shared" si="14"/>
        <v xml:space="preserve"> </v>
      </c>
    </row>
    <row r="23" spans="2:24">
      <c r="B23" s="13">
        <f>'Menný zoznam'!B23</f>
        <v>0</v>
      </c>
      <c r="C23" s="14">
        <f>'Menný zoznam'!C23</f>
        <v>0</v>
      </c>
      <c r="D23" s="14">
        <f>'Menný zoznam'!E23</f>
        <v>0</v>
      </c>
      <c r="E23" s="14">
        <f t="shared" si="0"/>
        <v>0</v>
      </c>
      <c r="F23" s="14">
        <f>'Menný zoznam'!D23</f>
        <v>0</v>
      </c>
      <c r="G23" s="7"/>
      <c r="H23" s="7"/>
      <c r="I23" s="66">
        <f t="shared" si="1"/>
        <v>0</v>
      </c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  <c r="N23" s="80">
        <f t="shared" si="6"/>
        <v>0</v>
      </c>
      <c r="O23" s="83" t="e">
        <f t="shared" si="7"/>
        <v>#DIV/0!</v>
      </c>
      <c r="P23" s="82" t="str">
        <f t="shared" si="15"/>
        <v xml:space="preserve"> </v>
      </c>
      <c r="Q23" s="30" t="str">
        <f t="shared" si="8"/>
        <v xml:space="preserve"> </v>
      </c>
      <c r="R23" s="30" t="str">
        <f t="shared" si="9"/>
        <v xml:space="preserve"> </v>
      </c>
      <c r="S23" s="30" t="str">
        <f t="shared" si="10"/>
        <v xml:space="preserve"> </v>
      </c>
      <c r="T23" s="30" t="str">
        <f t="shared" si="11"/>
        <v xml:space="preserve"> </v>
      </c>
      <c r="U23" s="30" t="str">
        <f t="shared" si="12"/>
        <v xml:space="preserve"> </v>
      </c>
      <c r="V23" s="30" t="str">
        <f t="shared" si="16"/>
        <v xml:space="preserve"> </v>
      </c>
      <c r="W23" s="30" t="str">
        <f t="shared" si="13"/>
        <v xml:space="preserve"> </v>
      </c>
      <c r="X23" s="40" t="str">
        <f t="shared" si="14"/>
        <v xml:space="preserve"> </v>
      </c>
    </row>
    <row r="24" spans="2:24">
      <c r="B24" s="13">
        <f>'Menný zoznam'!B24</f>
        <v>0</v>
      </c>
      <c r="C24" s="14">
        <f>'Menný zoznam'!C24</f>
        <v>0</v>
      </c>
      <c r="D24" s="14">
        <f>'Menný zoznam'!E24</f>
        <v>0</v>
      </c>
      <c r="E24" s="14">
        <f t="shared" si="0"/>
        <v>0</v>
      </c>
      <c r="F24" s="14">
        <f>'Menný zoznam'!D24</f>
        <v>0</v>
      </c>
      <c r="G24" s="7"/>
      <c r="H24" s="7"/>
      <c r="I24" s="66">
        <f t="shared" si="1"/>
        <v>0</v>
      </c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80">
        <f t="shared" si="6"/>
        <v>0</v>
      </c>
      <c r="O24" s="83" t="e">
        <f t="shared" si="7"/>
        <v>#DIV/0!</v>
      </c>
      <c r="P24" s="82" t="str">
        <f t="shared" si="15"/>
        <v xml:space="preserve"> </v>
      </c>
      <c r="Q24" s="30" t="str">
        <f t="shared" si="8"/>
        <v xml:space="preserve"> </v>
      </c>
      <c r="R24" s="30" t="str">
        <f t="shared" si="9"/>
        <v xml:space="preserve"> </v>
      </c>
      <c r="S24" s="30" t="str">
        <f t="shared" si="10"/>
        <v xml:space="preserve"> </v>
      </c>
      <c r="T24" s="30" t="str">
        <f t="shared" si="11"/>
        <v xml:space="preserve"> </v>
      </c>
      <c r="U24" s="30" t="str">
        <f t="shared" si="12"/>
        <v xml:space="preserve"> </v>
      </c>
      <c r="V24" s="30" t="str">
        <f t="shared" si="16"/>
        <v xml:space="preserve"> </v>
      </c>
      <c r="W24" s="30" t="str">
        <f t="shared" si="13"/>
        <v xml:space="preserve"> </v>
      </c>
      <c r="X24" s="40" t="str">
        <f t="shared" si="14"/>
        <v xml:space="preserve"> </v>
      </c>
    </row>
    <row r="25" spans="2:24">
      <c r="B25" s="13">
        <f>'Menný zoznam'!B25</f>
        <v>0</v>
      </c>
      <c r="C25" s="14">
        <f>'Menný zoznam'!C25</f>
        <v>0</v>
      </c>
      <c r="D25" s="14">
        <f>'Menný zoznam'!E25</f>
        <v>0</v>
      </c>
      <c r="E25" s="14">
        <f t="shared" ref="E25:E32" si="23">0.6*D25</f>
        <v>0</v>
      </c>
      <c r="F25" s="14">
        <f>'Menný zoznam'!D25</f>
        <v>0</v>
      </c>
      <c r="G25" s="7"/>
      <c r="H25" s="7"/>
      <c r="I25" s="66">
        <f t="shared" ref="I25:I32" si="24">G25*(1+(0.033*H25))</f>
        <v>0</v>
      </c>
      <c r="J25" s="2">
        <f t="shared" ref="J25:J32" si="25">I25*0.9</f>
        <v>0</v>
      </c>
      <c r="K25" s="2">
        <f t="shared" ref="K25:K32" si="26">I25*0.8</f>
        <v>0</v>
      </c>
      <c r="L25" s="2">
        <f t="shared" ref="L25:L32" si="27">I25*0.7</f>
        <v>0</v>
      </c>
      <c r="M25" s="2">
        <f t="shared" ref="M25:M32" si="28">I25*0.6</f>
        <v>0</v>
      </c>
      <c r="N25" s="80">
        <f t="shared" ref="N25:N32" si="29">I25*0.5</f>
        <v>0</v>
      </c>
      <c r="O25" s="83" t="e">
        <f t="shared" si="7"/>
        <v>#DIV/0!</v>
      </c>
      <c r="P25" s="82" t="str">
        <f t="shared" si="15"/>
        <v xml:space="preserve"> </v>
      </c>
      <c r="Q25" s="30" t="str">
        <f t="shared" si="8"/>
        <v xml:space="preserve"> </v>
      </c>
      <c r="R25" s="30" t="str">
        <f t="shared" si="9"/>
        <v xml:space="preserve"> </v>
      </c>
      <c r="S25" s="30" t="str">
        <f t="shared" si="10"/>
        <v xml:space="preserve"> </v>
      </c>
      <c r="T25" s="30" t="str">
        <f t="shared" si="11"/>
        <v xml:space="preserve"> </v>
      </c>
      <c r="U25" s="30" t="str">
        <f t="shared" si="12"/>
        <v xml:space="preserve"> </v>
      </c>
      <c r="V25" s="30" t="str">
        <f t="shared" si="16"/>
        <v xml:space="preserve"> </v>
      </c>
      <c r="W25" s="30" t="str">
        <f t="shared" si="13"/>
        <v xml:space="preserve"> </v>
      </c>
      <c r="X25" s="40" t="str">
        <f t="shared" si="14"/>
        <v xml:space="preserve"> </v>
      </c>
    </row>
    <row r="26" spans="2:24">
      <c r="B26" s="13">
        <f>'Menný zoznam'!B26</f>
        <v>0</v>
      </c>
      <c r="C26" s="14">
        <f>'Menný zoznam'!C26</f>
        <v>0</v>
      </c>
      <c r="D26" s="14">
        <f>'Menný zoznam'!E26</f>
        <v>0</v>
      </c>
      <c r="E26" s="14">
        <f t="shared" si="23"/>
        <v>0</v>
      </c>
      <c r="F26" s="14">
        <f>'Menný zoznam'!D26</f>
        <v>0</v>
      </c>
      <c r="G26" s="7"/>
      <c r="H26" s="7"/>
      <c r="I26" s="66">
        <f t="shared" si="24"/>
        <v>0</v>
      </c>
      <c r="J26" s="2">
        <f t="shared" si="25"/>
        <v>0</v>
      </c>
      <c r="K26" s="2">
        <f t="shared" si="26"/>
        <v>0</v>
      </c>
      <c r="L26" s="2">
        <f t="shared" si="27"/>
        <v>0</v>
      </c>
      <c r="M26" s="2">
        <f t="shared" si="28"/>
        <v>0</v>
      </c>
      <c r="N26" s="80">
        <f t="shared" si="29"/>
        <v>0</v>
      </c>
      <c r="O26" s="83" t="e">
        <f t="shared" si="7"/>
        <v>#DIV/0!</v>
      </c>
      <c r="P26" s="82" t="str">
        <f t="shared" si="15"/>
        <v xml:space="preserve"> </v>
      </c>
      <c r="Q26" s="30" t="str">
        <f t="shared" si="8"/>
        <v xml:space="preserve"> </v>
      </c>
      <c r="R26" s="30" t="str">
        <f t="shared" si="9"/>
        <v xml:space="preserve"> </v>
      </c>
      <c r="S26" s="30" t="str">
        <f t="shared" si="10"/>
        <v xml:space="preserve"> </v>
      </c>
      <c r="T26" s="30" t="str">
        <f t="shared" si="11"/>
        <v xml:space="preserve"> </v>
      </c>
      <c r="U26" s="30" t="str">
        <f t="shared" si="12"/>
        <v xml:space="preserve"> </v>
      </c>
      <c r="V26" s="30" t="str">
        <f t="shared" si="16"/>
        <v xml:space="preserve"> </v>
      </c>
      <c r="W26" s="30" t="str">
        <f t="shared" si="13"/>
        <v xml:space="preserve"> </v>
      </c>
      <c r="X26" s="40" t="str">
        <f t="shared" si="14"/>
        <v xml:space="preserve"> </v>
      </c>
    </row>
    <row r="27" spans="2:24">
      <c r="B27" s="13">
        <f>'Menný zoznam'!B27</f>
        <v>0</v>
      </c>
      <c r="C27" s="14">
        <f>'Menný zoznam'!C27</f>
        <v>0</v>
      </c>
      <c r="D27" s="14">
        <f>'Menný zoznam'!E27</f>
        <v>0</v>
      </c>
      <c r="E27" s="14">
        <f t="shared" si="23"/>
        <v>0</v>
      </c>
      <c r="F27" s="14">
        <f>'Menný zoznam'!D27</f>
        <v>0</v>
      </c>
      <c r="G27" s="7"/>
      <c r="H27" s="7"/>
      <c r="I27" s="66">
        <f t="shared" si="24"/>
        <v>0</v>
      </c>
      <c r="J27" s="2">
        <f t="shared" si="25"/>
        <v>0</v>
      </c>
      <c r="K27" s="2">
        <f t="shared" si="26"/>
        <v>0</v>
      </c>
      <c r="L27" s="2">
        <f t="shared" si="27"/>
        <v>0</v>
      </c>
      <c r="M27" s="2">
        <f t="shared" si="28"/>
        <v>0</v>
      </c>
      <c r="N27" s="80">
        <f t="shared" si="29"/>
        <v>0</v>
      </c>
      <c r="O27" s="83" t="e">
        <f t="shared" si="7"/>
        <v>#DIV/0!</v>
      </c>
      <c r="P27" s="82" t="str">
        <f t="shared" si="15"/>
        <v xml:space="preserve"> </v>
      </c>
      <c r="Q27" s="30" t="str">
        <f t="shared" si="8"/>
        <v xml:space="preserve"> </v>
      </c>
      <c r="R27" s="30" t="str">
        <f t="shared" si="9"/>
        <v xml:space="preserve"> </v>
      </c>
      <c r="S27" s="30" t="str">
        <f t="shared" si="10"/>
        <v xml:space="preserve"> </v>
      </c>
      <c r="T27" s="30" t="str">
        <f t="shared" si="11"/>
        <v xml:space="preserve"> </v>
      </c>
      <c r="U27" s="30" t="str">
        <f t="shared" si="12"/>
        <v xml:space="preserve"> </v>
      </c>
      <c r="V27" s="30" t="str">
        <f t="shared" si="16"/>
        <v xml:space="preserve"> </v>
      </c>
      <c r="W27" s="30" t="str">
        <f t="shared" si="13"/>
        <v xml:space="preserve"> </v>
      </c>
      <c r="X27" s="40" t="str">
        <f t="shared" si="14"/>
        <v xml:space="preserve"> </v>
      </c>
    </row>
    <row r="28" spans="2:24">
      <c r="B28" s="13">
        <f>'Menný zoznam'!B28</f>
        <v>0</v>
      </c>
      <c r="C28" s="14">
        <f>'Menný zoznam'!C28</f>
        <v>0</v>
      </c>
      <c r="D28" s="14">
        <f>'Menný zoznam'!E28</f>
        <v>0</v>
      </c>
      <c r="E28" s="14">
        <f t="shared" si="23"/>
        <v>0</v>
      </c>
      <c r="F28" s="14">
        <f>'Menný zoznam'!D28</f>
        <v>0</v>
      </c>
      <c r="G28" s="7"/>
      <c r="H28" s="7"/>
      <c r="I28" s="66">
        <f t="shared" si="24"/>
        <v>0</v>
      </c>
      <c r="J28" s="2">
        <f t="shared" si="25"/>
        <v>0</v>
      </c>
      <c r="K28" s="2">
        <f t="shared" si="26"/>
        <v>0</v>
      </c>
      <c r="L28" s="2">
        <f t="shared" si="27"/>
        <v>0</v>
      </c>
      <c r="M28" s="2">
        <f t="shared" si="28"/>
        <v>0</v>
      </c>
      <c r="N28" s="80">
        <f t="shared" si="29"/>
        <v>0</v>
      </c>
      <c r="O28" s="83" t="e">
        <f t="shared" si="7"/>
        <v>#DIV/0!</v>
      </c>
      <c r="P28" s="82" t="str">
        <f t="shared" si="15"/>
        <v xml:space="preserve"> </v>
      </c>
      <c r="Q28" s="30" t="str">
        <f t="shared" si="8"/>
        <v xml:space="preserve"> </v>
      </c>
      <c r="R28" s="30" t="str">
        <f t="shared" si="9"/>
        <v xml:space="preserve"> </v>
      </c>
      <c r="S28" s="30" t="str">
        <f t="shared" si="10"/>
        <v xml:space="preserve"> </v>
      </c>
      <c r="T28" s="30" t="str">
        <f t="shared" si="11"/>
        <v xml:space="preserve"> </v>
      </c>
      <c r="U28" s="30" t="str">
        <f t="shared" si="12"/>
        <v xml:space="preserve"> </v>
      </c>
      <c r="V28" s="30" t="str">
        <f t="shared" si="16"/>
        <v xml:space="preserve"> </v>
      </c>
      <c r="W28" s="30" t="str">
        <f t="shared" si="13"/>
        <v xml:space="preserve"> </v>
      </c>
      <c r="X28" s="40" t="str">
        <f t="shared" si="14"/>
        <v xml:space="preserve"> </v>
      </c>
    </row>
    <row r="29" spans="2:24">
      <c r="B29" s="13">
        <f>'Menný zoznam'!B29</f>
        <v>0</v>
      </c>
      <c r="C29" s="14">
        <f>'Menný zoznam'!C29</f>
        <v>0</v>
      </c>
      <c r="D29" s="14">
        <f>'Menný zoznam'!E29</f>
        <v>0</v>
      </c>
      <c r="E29" s="14">
        <f t="shared" si="23"/>
        <v>0</v>
      </c>
      <c r="F29" s="14">
        <f>'Menný zoznam'!D29</f>
        <v>0</v>
      </c>
      <c r="G29" s="7"/>
      <c r="H29" s="7"/>
      <c r="I29" s="66">
        <f t="shared" si="24"/>
        <v>0</v>
      </c>
      <c r="J29" s="2">
        <f t="shared" si="25"/>
        <v>0</v>
      </c>
      <c r="K29" s="2">
        <f t="shared" si="26"/>
        <v>0</v>
      </c>
      <c r="L29" s="2">
        <f t="shared" si="27"/>
        <v>0</v>
      </c>
      <c r="M29" s="2">
        <f t="shared" si="28"/>
        <v>0</v>
      </c>
      <c r="N29" s="80">
        <f t="shared" si="29"/>
        <v>0</v>
      </c>
      <c r="O29" s="83" t="e">
        <f t="shared" si="7"/>
        <v>#DIV/0!</v>
      </c>
      <c r="P29" s="82" t="str">
        <f t="shared" si="15"/>
        <v xml:space="preserve"> </v>
      </c>
      <c r="Q29" s="30" t="str">
        <f t="shared" si="8"/>
        <v xml:space="preserve"> </v>
      </c>
      <c r="R29" s="30" t="str">
        <f t="shared" si="9"/>
        <v xml:space="preserve"> </v>
      </c>
      <c r="S29" s="30" t="str">
        <f t="shared" si="10"/>
        <v xml:space="preserve"> </v>
      </c>
      <c r="T29" s="30" t="str">
        <f t="shared" si="11"/>
        <v xml:space="preserve"> </v>
      </c>
      <c r="U29" s="30" t="str">
        <f t="shared" si="12"/>
        <v xml:space="preserve"> </v>
      </c>
      <c r="V29" s="30" t="str">
        <f t="shared" si="16"/>
        <v xml:space="preserve"> </v>
      </c>
      <c r="W29" s="30" t="str">
        <f t="shared" si="13"/>
        <v xml:space="preserve"> </v>
      </c>
      <c r="X29" s="40" t="str">
        <f t="shared" si="14"/>
        <v xml:space="preserve"> </v>
      </c>
    </row>
    <row r="30" spans="2:24">
      <c r="B30" s="13">
        <f>'Menný zoznam'!B30</f>
        <v>0</v>
      </c>
      <c r="C30" s="14">
        <f>'Menný zoznam'!C30</f>
        <v>0</v>
      </c>
      <c r="D30" s="14">
        <f>'Menný zoznam'!E30</f>
        <v>0</v>
      </c>
      <c r="E30" s="14">
        <f t="shared" si="23"/>
        <v>0</v>
      </c>
      <c r="F30" s="14">
        <f>'Menný zoznam'!D30</f>
        <v>0</v>
      </c>
      <c r="G30" s="7"/>
      <c r="H30" s="7"/>
      <c r="I30" s="66">
        <f t="shared" si="24"/>
        <v>0</v>
      </c>
      <c r="J30" s="2">
        <f t="shared" si="25"/>
        <v>0</v>
      </c>
      <c r="K30" s="2">
        <f t="shared" si="26"/>
        <v>0</v>
      </c>
      <c r="L30" s="2">
        <f t="shared" si="27"/>
        <v>0</v>
      </c>
      <c r="M30" s="2">
        <f t="shared" si="28"/>
        <v>0</v>
      </c>
      <c r="N30" s="80">
        <f t="shared" si="29"/>
        <v>0</v>
      </c>
      <c r="O30" s="83" t="e">
        <f t="shared" si="7"/>
        <v>#DIV/0!</v>
      </c>
      <c r="P30" s="82" t="str">
        <f>IF(F30&gt;=18,IF(O30&lt;$K$38,"Level 0",IF(O30&lt;$K$39,$B$38,IF(O30&lt;$K$40,$B$39,IF(O30&lt;$K$41,$B$40,IF(O30&lt;$K$42,$B$41,$B$42)))))," ")</f>
        <v xml:space="preserve"> </v>
      </c>
      <c r="Q30" s="30" t="str">
        <f t="shared" si="8"/>
        <v xml:space="preserve"> </v>
      </c>
      <c r="R30" s="30" t="str">
        <f t="shared" si="9"/>
        <v xml:space="preserve"> </v>
      </c>
      <c r="S30" s="30" t="str">
        <f t="shared" si="10"/>
        <v xml:space="preserve"> </v>
      </c>
      <c r="T30" s="30" t="str">
        <f t="shared" si="11"/>
        <v xml:space="preserve"> </v>
      </c>
      <c r="U30" s="30" t="str">
        <f t="shared" si="12"/>
        <v xml:space="preserve"> </v>
      </c>
      <c r="V30" s="30" t="str">
        <f t="shared" si="16"/>
        <v xml:space="preserve"> </v>
      </c>
      <c r="W30" s="30" t="str">
        <f t="shared" si="13"/>
        <v xml:space="preserve"> </v>
      </c>
      <c r="X30" s="40" t="str">
        <f t="shared" si="14"/>
        <v xml:space="preserve"> </v>
      </c>
    </row>
    <row r="31" spans="2:24">
      <c r="B31" s="13">
        <f>'Menný zoznam'!B31</f>
        <v>0</v>
      </c>
      <c r="C31" s="14">
        <f>'Menný zoznam'!C31</f>
        <v>0</v>
      </c>
      <c r="D31" s="14">
        <f>'Menný zoznam'!E31</f>
        <v>0</v>
      </c>
      <c r="E31" s="14">
        <f t="shared" si="23"/>
        <v>0</v>
      </c>
      <c r="F31" s="14">
        <f>'Menný zoznam'!D31</f>
        <v>0</v>
      </c>
      <c r="G31" s="7"/>
      <c r="H31" s="7"/>
      <c r="I31" s="66">
        <f t="shared" si="24"/>
        <v>0</v>
      </c>
      <c r="J31" s="2">
        <f t="shared" si="25"/>
        <v>0</v>
      </c>
      <c r="K31" s="2">
        <f t="shared" si="26"/>
        <v>0</v>
      </c>
      <c r="L31" s="2">
        <f t="shared" si="27"/>
        <v>0</v>
      </c>
      <c r="M31" s="2">
        <f t="shared" si="28"/>
        <v>0</v>
      </c>
      <c r="N31" s="80">
        <f t="shared" si="29"/>
        <v>0</v>
      </c>
      <c r="O31" s="83" t="e">
        <f t="shared" si="7"/>
        <v>#DIV/0!</v>
      </c>
      <c r="P31" s="82" t="str">
        <f t="shared" si="15"/>
        <v xml:space="preserve"> </v>
      </c>
      <c r="Q31" s="30" t="str">
        <f t="shared" si="8"/>
        <v xml:space="preserve"> </v>
      </c>
      <c r="R31" s="30" t="str">
        <f t="shared" si="9"/>
        <v xml:space="preserve"> </v>
      </c>
      <c r="S31" s="30" t="str">
        <f t="shared" si="10"/>
        <v xml:space="preserve"> </v>
      </c>
      <c r="T31" s="30" t="str">
        <f t="shared" si="11"/>
        <v xml:space="preserve"> </v>
      </c>
      <c r="U31" s="30" t="str">
        <f t="shared" si="12"/>
        <v xml:space="preserve"> </v>
      </c>
      <c r="V31" s="30" t="str">
        <f t="shared" si="16"/>
        <v xml:space="preserve"> </v>
      </c>
      <c r="W31" s="30" t="str">
        <f t="shared" si="13"/>
        <v xml:space="preserve"> </v>
      </c>
      <c r="X31" s="40" t="str">
        <f t="shared" si="14"/>
        <v xml:space="preserve"> </v>
      </c>
    </row>
    <row r="32" spans="2:24" ht="15" thickBot="1">
      <c r="B32" s="67">
        <f>'Menný zoznam'!B32</f>
        <v>0</v>
      </c>
      <c r="C32" s="68">
        <f>'Menný zoznam'!C32</f>
        <v>0</v>
      </c>
      <c r="D32" s="68">
        <f>'Menný zoznam'!E32</f>
        <v>0</v>
      </c>
      <c r="E32" s="68">
        <f t="shared" si="23"/>
        <v>0</v>
      </c>
      <c r="F32" s="14">
        <f>'Menný zoznam'!D32</f>
        <v>0</v>
      </c>
      <c r="G32" s="15"/>
      <c r="H32" s="15"/>
      <c r="I32" s="66">
        <f t="shared" si="24"/>
        <v>0</v>
      </c>
      <c r="J32" s="2">
        <f t="shared" si="25"/>
        <v>0</v>
      </c>
      <c r="K32" s="2">
        <f t="shared" si="26"/>
        <v>0</v>
      </c>
      <c r="L32" s="2">
        <f t="shared" si="27"/>
        <v>0</v>
      </c>
      <c r="M32" s="2">
        <f t="shared" si="28"/>
        <v>0</v>
      </c>
      <c r="N32" s="80">
        <f t="shared" si="29"/>
        <v>0</v>
      </c>
      <c r="O32" s="83" t="e">
        <f t="shared" si="7"/>
        <v>#DIV/0!</v>
      </c>
      <c r="P32" s="82" t="str">
        <f t="shared" si="15"/>
        <v xml:space="preserve"> </v>
      </c>
      <c r="Q32" s="30" t="str">
        <f t="shared" si="8"/>
        <v xml:space="preserve"> </v>
      </c>
      <c r="R32" s="30" t="str">
        <f t="shared" si="9"/>
        <v xml:space="preserve"> </v>
      </c>
      <c r="S32" s="30" t="str">
        <f t="shared" si="10"/>
        <v xml:space="preserve"> </v>
      </c>
      <c r="T32" s="30" t="str">
        <f t="shared" si="11"/>
        <v xml:space="preserve"> </v>
      </c>
      <c r="U32" s="30" t="str">
        <f t="shared" si="12"/>
        <v xml:space="preserve"> </v>
      </c>
      <c r="V32" s="30" t="str">
        <f t="shared" si="16"/>
        <v xml:space="preserve"> </v>
      </c>
      <c r="W32" s="30" t="str">
        <f t="shared" si="13"/>
        <v xml:space="preserve"> </v>
      </c>
      <c r="X32" s="40" t="str">
        <f t="shared" si="14"/>
        <v xml:space="preserve"> </v>
      </c>
    </row>
    <row r="34" spans="2:12" ht="15" thickBot="1"/>
    <row r="35" spans="2:12">
      <c r="B35" s="103" t="s">
        <v>80</v>
      </c>
      <c r="C35" s="104"/>
      <c r="D35" s="104"/>
      <c r="E35" s="105"/>
      <c r="F35" s="106"/>
      <c r="G35" s="104"/>
      <c r="H35" s="104"/>
      <c r="I35" s="104"/>
      <c r="J35" s="104"/>
      <c r="K35" s="104"/>
      <c r="L35" s="107"/>
    </row>
    <row r="36" spans="2:12">
      <c r="B36" s="108" t="s">
        <v>8</v>
      </c>
      <c r="C36" s="110" t="s">
        <v>9</v>
      </c>
      <c r="D36" s="111"/>
      <c r="E36" s="112"/>
      <c r="F36" s="111"/>
      <c r="G36" s="111"/>
      <c r="H36" s="111"/>
      <c r="I36" s="111"/>
      <c r="J36" s="111"/>
      <c r="K36" s="111"/>
      <c r="L36" s="113"/>
    </row>
    <row r="37" spans="2:12">
      <c r="B37" s="10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2">
      <c r="B38" s="34" t="s">
        <v>10</v>
      </c>
      <c r="C38" s="77">
        <v>0.5</v>
      </c>
      <c r="D38" s="77">
        <v>0.5</v>
      </c>
      <c r="E38" s="77">
        <v>0.5</v>
      </c>
      <c r="F38" s="77">
        <v>0.5</v>
      </c>
      <c r="G38" s="77">
        <v>0.65</v>
      </c>
      <c r="H38" s="77">
        <v>0.65</v>
      </c>
      <c r="I38" s="77">
        <v>0.65</v>
      </c>
      <c r="J38" s="77">
        <v>0.72</v>
      </c>
      <c r="K38" s="77">
        <v>0.72</v>
      </c>
    </row>
    <row r="39" spans="2:12">
      <c r="B39" s="34" t="s">
        <v>11</v>
      </c>
      <c r="C39" s="77">
        <v>0.65</v>
      </c>
      <c r="D39" s="77">
        <v>0.65</v>
      </c>
      <c r="E39" s="77">
        <v>0.65</v>
      </c>
      <c r="F39" s="77">
        <v>0.65</v>
      </c>
      <c r="G39" s="77">
        <v>0.72</v>
      </c>
      <c r="H39" s="77">
        <v>0.72</v>
      </c>
      <c r="I39" s="77">
        <v>0.72</v>
      </c>
      <c r="J39" s="77">
        <v>0.79</v>
      </c>
      <c r="K39" s="77">
        <v>0.79</v>
      </c>
    </row>
    <row r="40" spans="2:12">
      <c r="B40" s="34" t="s">
        <v>12</v>
      </c>
      <c r="C40" s="77">
        <v>0.7</v>
      </c>
      <c r="D40" s="77">
        <v>0.7</v>
      </c>
      <c r="E40" s="77">
        <v>0.7</v>
      </c>
      <c r="F40" s="77">
        <v>0.7</v>
      </c>
      <c r="G40" s="77">
        <v>0.78</v>
      </c>
      <c r="H40" s="77">
        <v>0.78</v>
      </c>
      <c r="I40" s="77">
        <v>0.78</v>
      </c>
      <c r="J40" s="77">
        <v>0.86</v>
      </c>
      <c r="K40" s="77">
        <v>0.86</v>
      </c>
    </row>
    <row r="41" spans="2:12">
      <c r="B41" s="34" t="s">
        <v>13</v>
      </c>
      <c r="C41" s="77">
        <v>0.8</v>
      </c>
      <c r="D41" s="77">
        <v>0.8</v>
      </c>
      <c r="E41" s="77">
        <v>0.8</v>
      </c>
      <c r="F41" s="77">
        <v>0.8</v>
      </c>
      <c r="G41" s="77">
        <v>0.91</v>
      </c>
      <c r="H41" s="77">
        <v>0.91</v>
      </c>
      <c r="I41" s="77">
        <v>0.91</v>
      </c>
      <c r="J41" s="77">
        <v>1.01</v>
      </c>
      <c r="K41" s="77">
        <v>1.01</v>
      </c>
    </row>
    <row r="42" spans="2:12" ht="15" thickBot="1">
      <c r="B42" s="37" t="s">
        <v>14</v>
      </c>
      <c r="C42" s="78">
        <v>0.85</v>
      </c>
      <c r="D42" s="78">
        <v>0.85</v>
      </c>
      <c r="E42" s="78">
        <v>0.85</v>
      </c>
      <c r="F42" s="78">
        <v>0.85</v>
      </c>
      <c r="G42" s="78">
        <v>0.96</v>
      </c>
      <c r="H42" s="78">
        <v>0.96</v>
      </c>
      <c r="I42" s="78">
        <v>0.96</v>
      </c>
      <c r="J42" s="78">
        <v>1.07</v>
      </c>
      <c r="K42" s="78">
        <v>1.07</v>
      </c>
    </row>
  </sheetData>
  <sheetProtection password="C711" sheet="1" objects="1" scenarios="1"/>
  <mergeCells count="3">
    <mergeCell ref="B35:L35"/>
    <mergeCell ref="B36:B37"/>
    <mergeCell ref="C36:L36"/>
  </mergeCells>
  <conditionalFormatting sqref="P3:X32">
    <cfRule type="cellIs" dxfId="77" priority="5" operator="equal">
      <formula>"Level 5"</formula>
    </cfRule>
    <cfRule type="cellIs" dxfId="76" priority="6" operator="equal">
      <formula>"Level 4"</formula>
    </cfRule>
    <cfRule type="cellIs" dxfId="75" priority="7" operator="equal">
      <formula>"Level 3"</formula>
    </cfRule>
    <cfRule type="cellIs" dxfId="74" priority="8" operator="equal">
      <formula>"Level 2"</formula>
    </cfRule>
    <cfRule type="cellIs" dxfId="73" priority="9" operator="equal">
      <formula>"Level 1"</formula>
    </cfRule>
  </conditionalFormatting>
  <conditionalFormatting sqref="P2:X32">
    <cfRule type="cellIs" dxfId="72" priority="1" operator="equal">
      <formula>"Level 3"</formula>
    </cfRule>
    <cfRule type="cellIs" dxfId="71" priority="2" operator="equal">
      <formula>"Level 2"</formula>
    </cfRule>
    <cfRule type="cellIs" dxfId="70" priority="3" operator="equal">
      <formula>"Level 1"</formula>
    </cfRule>
    <cfRule type="cellIs" dxfId="69" priority="4" operator="equal">
      <formula>"Level 0"</formula>
    </cfRule>
  </conditionalFormatting>
  <pageMargins left="0.7" right="0.7" top="0.75" bottom="0.75" header="0.3" footer="0.3"/>
  <pageSetup paperSize="9" orientation="portrait" r:id="rId1"/>
  <ignoredErrors>
    <ignoredError sqref="E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X42"/>
  <sheetViews>
    <sheetView zoomScale="80" zoomScaleNormal="80" workbookViewId="0">
      <selection activeCell="O36" sqref="O36"/>
    </sheetView>
  </sheetViews>
  <sheetFormatPr defaultColWidth="8.88671875" defaultRowHeight="14.4"/>
  <cols>
    <col min="1" max="2" width="8.88671875" style="1"/>
    <col min="3" max="3" width="12.33203125" style="1" customWidth="1"/>
    <col min="4" max="4" width="14.6640625" style="1" customWidth="1"/>
    <col min="5" max="5" width="14.88671875" style="1" bestFit="1" customWidth="1"/>
    <col min="6" max="6" width="14.88671875" style="1" customWidth="1"/>
    <col min="7" max="7" width="17.88671875" style="1" customWidth="1"/>
    <col min="8" max="8" width="12.33203125" style="1" customWidth="1"/>
    <col min="9" max="9" width="11.44140625" style="1" customWidth="1"/>
    <col min="10" max="14" width="8.88671875" style="1"/>
    <col min="15" max="15" width="16" style="1" bestFit="1" customWidth="1"/>
    <col min="16" max="16384" width="8.88671875" style="1"/>
  </cols>
  <sheetData>
    <row r="1" spans="2:24" ht="15" thickBot="1"/>
    <row r="2" spans="2:24" ht="28.8">
      <c r="B2" s="65" t="s">
        <v>0</v>
      </c>
      <c r="C2" s="3" t="s">
        <v>1</v>
      </c>
      <c r="D2" s="4" t="s">
        <v>5</v>
      </c>
      <c r="E2" s="4" t="s">
        <v>7</v>
      </c>
      <c r="F2" s="3" t="s">
        <v>82</v>
      </c>
      <c r="G2" s="4" t="s">
        <v>4</v>
      </c>
      <c r="H2" s="4" t="s">
        <v>2</v>
      </c>
      <c r="I2" s="4" t="s">
        <v>3</v>
      </c>
      <c r="J2" s="4" t="s">
        <v>66</v>
      </c>
      <c r="K2" s="4" t="s">
        <v>67</v>
      </c>
      <c r="L2" s="4" t="s">
        <v>68</v>
      </c>
      <c r="M2" s="4" t="s">
        <v>69</v>
      </c>
      <c r="N2" s="5" t="s">
        <v>70</v>
      </c>
      <c r="O2" s="76" t="s">
        <v>81</v>
      </c>
      <c r="P2" s="81">
        <v>18</v>
      </c>
      <c r="Q2" s="17">
        <v>17</v>
      </c>
      <c r="R2" s="17">
        <v>16</v>
      </c>
      <c r="S2" s="17">
        <v>15</v>
      </c>
      <c r="T2" s="17">
        <v>14</v>
      </c>
      <c r="U2" s="17">
        <v>13</v>
      </c>
      <c r="V2" s="17">
        <v>12</v>
      </c>
      <c r="W2" s="17">
        <v>11</v>
      </c>
      <c r="X2" s="12">
        <v>10</v>
      </c>
    </row>
    <row r="3" spans="2:24">
      <c r="B3" s="6">
        <f>'Menný zoznam'!B3</f>
        <v>0</v>
      </c>
      <c r="C3" s="2">
        <f>'Menný zoznam'!C3</f>
        <v>0</v>
      </c>
      <c r="D3" s="2">
        <f>'Menný zoznam'!E3</f>
        <v>0</v>
      </c>
      <c r="E3" s="16">
        <f>0.8*D3</f>
        <v>0</v>
      </c>
      <c r="F3" s="16">
        <f>'Menný zoznam'!D3</f>
        <v>0</v>
      </c>
      <c r="G3" s="7"/>
      <c r="H3" s="7"/>
      <c r="I3" s="69">
        <f>G3*(1+(0.033*H3))</f>
        <v>0</v>
      </c>
      <c r="J3" s="2">
        <f>I3*0.9</f>
        <v>0</v>
      </c>
      <c r="K3" s="2">
        <f>I3*0.8</f>
        <v>0</v>
      </c>
      <c r="L3" s="2">
        <f>I3*0.7</f>
        <v>0</v>
      </c>
      <c r="M3" s="2">
        <f>I3*0.6</f>
        <v>0</v>
      </c>
      <c r="N3" s="62">
        <f>I3*0.5</f>
        <v>0</v>
      </c>
      <c r="O3" s="83" t="e">
        <f>I3/D3</f>
        <v>#DIV/0!</v>
      </c>
      <c r="P3" s="84" t="str">
        <f>IF(F3&gt;=18,IF(O3&lt;$K$38,"Level 0",IF(O3&lt;$K$39,$B$38,IF(O3&lt;$K$40,$B$39,IF(O3&lt;$K$41,$B$40,IF(O3&lt;$K$42,$B$41,$B$42)))))," ")</f>
        <v xml:space="preserve"> </v>
      </c>
      <c r="Q3" s="85" t="str">
        <f>IF(F3=17,IF(O3&lt;$J$38,"Level 0",IF(O3&lt;$J$39,$B$38,IF(O3&lt;$J$40,$B$39,IF(O3&lt;$J$41,$B$40,IF(O3&lt;$J$42,$B$41,$B$42)))))," ")</f>
        <v xml:space="preserve"> </v>
      </c>
      <c r="R3" s="85" t="str">
        <f>IF(F3=16,IF(O3&lt;$I$38,"Level 0",IF(O3&lt;$I$39,$B$38,IF(O3&lt;$I$40,$B$39,IF(O3&lt;$I$41,$B$40,IF(O3&lt;$I$42,$B$41,$B$42)))))," ")</f>
        <v xml:space="preserve"> </v>
      </c>
      <c r="S3" s="85" t="str">
        <f>IF(F3=15,IF(O3&lt;$H$38,"Level 0",IF(O3&lt;$H$39,$B$38,IF(O3&lt;$H$40,$B$39,IF(O3&lt;$H$41,$B$40,IF(O3&lt;$H$42,$B$41,$B$42)))))," ")</f>
        <v xml:space="preserve"> </v>
      </c>
      <c r="T3" s="85" t="str">
        <f>IF(F3=14,IF(O3&lt;$G$38,"Level 0",IF(O3&lt;$G$39,$B$38,IF(O3&lt;$G$40,$B$39,IF(O3&lt;$G$41,$B$40,IF(O3&lt;$G$42,$B$41,$B$42)))))," ")</f>
        <v xml:space="preserve"> </v>
      </c>
      <c r="U3" s="85" t="str">
        <f>IF(F3=13,IF(O3&lt;$F$38,"Level 0",IF(O3&lt;$F$39,$B$38,IF(O3&lt;$F$40,$B$39,IF(O3&lt;$F$41,$B$40,IF(O3&lt;$F$42,$B$41,$B$42)))))," ")</f>
        <v xml:space="preserve"> </v>
      </c>
      <c r="V3" s="85" t="str">
        <f>IF(F3=12,IF(O3&lt;$E$38,"Level 0",IF(O3&lt;$E$39,$B$38,IF(O3&lt;$E$40,$B$39,IF(O3&lt;$E$41,$B$40,IF(O3&lt;$E$42,$B$41,$B$42)))))," ")</f>
        <v xml:space="preserve"> </v>
      </c>
      <c r="W3" s="85" t="str">
        <f>IF(F3=11,IF(O3&lt;$D$38,"Level 0",IF(O3&lt;$D$39,$B$38,IF(O3&lt;$D$40,$B$39,IF(O3&lt;$D$41,$B$40,IF(O3&lt;$D$42,$B$41,$B$42)))))," ")</f>
        <v xml:space="preserve"> </v>
      </c>
      <c r="X3" s="86" t="str">
        <f>IF(F3=10,IF(O3&lt;$C$38,"Level 0",IF(O3&lt;$C$39,$B$38,IF(O3&lt;$C$40,$B$39,IF(O3&lt;$C$41,$B$40,IF(O3&lt;$C$42,$B$41,$B$42)))))," ")</f>
        <v xml:space="preserve"> </v>
      </c>
    </row>
    <row r="4" spans="2:24">
      <c r="B4" s="6">
        <f>'Menný zoznam'!B4</f>
        <v>0</v>
      </c>
      <c r="C4" s="2">
        <f>'Menný zoznam'!C4</f>
        <v>0</v>
      </c>
      <c r="D4" s="2">
        <f>'Menný zoznam'!E4</f>
        <v>0</v>
      </c>
      <c r="E4" s="16">
        <f t="shared" ref="E4:E24" si="0">0.8*D4</f>
        <v>0</v>
      </c>
      <c r="F4" s="16">
        <f>'Menný zoznam'!D4</f>
        <v>0</v>
      </c>
      <c r="G4" s="7"/>
      <c r="H4" s="7"/>
      <c r="I4" s="69">
        <f t="shared" ref="I4:I24" si="1">G4*(1+(0.033*H4))</f>
        <v>0</v>
      </c>
      <c r="J4" s="2">
        <f t="shared" ref="J4:J24" si="2">I4*0.9</f>
        <v>0</v>
      </c>
      <c r="K4" s="2">
        <f t="shared" ref="K4:K24" si="3">I4*0.8</f>
        <v>0</v>
      </c>
      <c r="L4" s="2">
        <f t="shared" ref="L4:L24" si="4">I4*0.7</f>
        <v>0</v>
      </c>
      <c r="M4" s="2">
        <f t="shared" ref="M4:M24" si="5">I4*0.6</f>
        <v>0</v>
      </c>
      <c r="N4" s="62">
        <f t="shared" ref="N4:N24" si="6">I4*0.5</f>
        <v>0</v>
      </c>
      <c r="O4" s="83" t="e">
        <f t="shared" ref="O4:O32" si="7">I4/D4</f>
        <v>#DIV/0!</v>
      </c>
      <c r="P4" s="84" t="str">
        <f t="shared" ref="P4:P32" si="8">IF(F4&gt;=18,IF(O4&lt;$K$38,"Level 0",IF(O4&lt;$K$39,$B$38,IF(O4&lt;$K$40,$B$39,IF(O4&lt;$K$41,$B$40,IF(O4&lt;$K$42,$B$41,$B$42)))))," ")</f>
        <v xml:space="preserve"> </v>
      </c>
      <c r="Q4" s="85" t="str">
        <f t="shared" ref="Q4:Q32" si="9">IF(F4=17,IF(O4&lt;$J$38,"Level 0",IF(O4&lt;$J$39,$B$38,IF(O4&lt;$J$40,$B$39,IF(O4&lt;$J$41,$B$40,IF(O4&lt;$J$42,$B$41,$B$42)))))," ")</f>
        <v xml:space="preserve"> </v>
      </c>
      <c r="R4" s="85" t="str">
        <f t="shared" ref="R4:R32" si="10">IF(F4=16,IF(O4&lt;$I$38,"Level 0",IF(O4&lt;$I$39,$B$38,IF(O4&lt;$I$40,$B$39,IF(O4&lt;$I$41,$B$40,IF(O4&lt;$I$42,$B$41,$B$42)))))," ")</f>
        <v xml:space="preserve"> </v>
      </c>
      <c r="S4" s="85" t="str">
        <f t="shared" ref="S4:S32" si="11">IF(F4=15,IF(O4&lt;$H$38,"Level 0",IF(O4&lt;$H$39,$B$38,IF(O4&lt;$H$40,$B$39,IF(O4&lt;$H$41,$B$40,IF(O4&lt;$H$42,$B$41,$B$42)))))," ")</f>
        <v xml:space="preserve"> </v>
      </c>
      <c r="T4" s="85" t="str">
        <f t="shared" ref="T4:T32" si="12">IF(F4=14,IF(O4&lt;$G$38,"Level 0",IF(O4&lt;$G$39,$B$38,IF(O4&lt;$G$40,$B$39,IF(O4&lt;$G$41,$B$40,IF(O4&lt;$G$42,$B$41,$B$42)))))," ")</f>
        <v xml:space="preserve"> </v>
      </c>
      <c r="U4" s="85" t="str">
        <f t="shared" ref="U4:U32" si="13">IF(F4=13,IF(O4&lt;$F$38,"Level 0",IF(O4&lt;$F$39,$B$38,IF(O4&lt;$F$40,$B$39,IF(O4&lt;$F$41,$B$40,IF(O4&lt;$F$42,$B$41,$B$42)))))," ")</f>
        <v xml:space="preserve"> </v>
      </c>
      <c r="V4" s="85" t="str">
        <f t="shared" ref="V4:V32" si="14">IF(F4=12,IF(O4&lt;$E$38,"Level 0",IF(O4&lt;$E$39,$B$38,IF(O4&lt;$E$40,$B$39,IF(O4&lt;$E$41,$B$40,IF(O4&lt;$E$42,$B$41,$B$42)))))," ")</f>
        <v xml:space="preserve"> </v>
      </c>
      <c r="W4" s="85" t="str">
        <f t="shared" ref="W4:W32" si="15">IF(F4=11,IF(O4&lt;$D$38,"Level 0",IF(O4&lt;$D$39,$B$38,IF(O4&lt;$D$40,$B$39,IF(O4&lt;$D$41,$B$40,IF(O4&lt;$D$42,$B$41,$B$42)))))," ")</f>
        <v xml:space="preserve"> </v>
      </c>
      <c r="X4" s="86" t="str">
        <f t="shared" ref="X4:X32" si="16">IF(F4=10,IF(O4&lt;$C$38,"Level 0",IF(O4&lt;$C$39,$B$38,IF(O4&lt;$C$40,$B$39,IF(O4&lt;$C$41,$B$40,IF(O4&lt;$C$42,$B$41,$B$42)))))," ")</f>
        <v xml:space="preserve"> </v>
      </c>
    </row>
    <row r="5" spans="2:24">
      <c r="B5" s="6">
        <f>'Menný zoznam'!B5</f>
        <v>0</v>
      </c>
      <c r="C5" s="2">
        <f>'Menný zoznam'!C5</f>
        <v>0</v>
      </c>
      <c r="D5" s="2">
        <f>'Menný zoznam'!E5</f>
        <v>0</v>
      </c>
      <c r="E5" s="16">
        <f t="shared" si="0"/>
        <v>0</v>
      </c>
      <c r="F5" s="16">
        <f>'Menný zoznam'!D5</f>
        <v>0</v>
      </c>
      <c r="G5" s="7"/>
      <c r="H5" s="7"/>
      <c r="I5" s="69">
        <f t="shared" si="1"/>
        <v>0</v>
      </c>
      <c r="J5" s="2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62">
        <f t="shared" si="6"/>
        <v>0</v>
      </c>
      <c r="O5" s="83" t="e">
        <f t="shared" si="7"/>
        <v>#DIV/0!</v>
      </c>
      <c r="P5" s="84" t="str">
        <f t="shared" si="8"/>
        <v xml:space="preserve"> </v>
      </c>
      <c r="Q5" s="85" t="str">
        <f t="shared" si="9"/>
        <v xml:space="preserve"> </v>
      </c>
      <c r="R5" s="85" t="str">
        <f t="shared" si="10"/>
        <v xml:space="preserve"> </v>
      </c>
      <c r="S5" s="85" t="str">
        <f t="shared" si="11"/>
        <v xml:space="preserve"> </v>
      </c>
      <c r="T5" s="85" t="str">
        <f t="shared" si="12"/>
        <v xml:space="preserve"> </v>
      </c>
      <c r="U5" s="85" t="str">
        <f t="shared" si="13"/>
        <v xml:space="preserve"> </v>
      </c>
      <c r="V5" s="85" t="str">
        <f t="shared" si="14"/>
        <v xml:space="preserve"> </v>
      </c>
      <c r="W5" s="85" t="str">
        <f t="shared" si="15"/>
        <v xml:space="preserve"> </v>
      </c>
      <c r="X5" s="86" t="str">
        <f t="shared" si="16"/>
        <v xml:space="preserve"> </v>
      </c>
    </row>
    <row r="6" spans="2:24">
      <c r="B6" s="6">
        <f>'Menný zoznam'!B6</f>
        <v>0</v>
      </c>
      <c r="C6" s="2">
        <f>'Menný zoznam'!C6</f>
        <v>0</v>
      </c>
      <c r="D6" s="2">
        <f>'Menný zoznam'!E6</f>
        <v>0</v>
      </c>
      <c r="E6" s="16">
        <f t="shared" si="0"/>
        <v>0</v>
      </c>
      <c r="F6" s="16">
        <f>'Menný zoznam'!D6</f>
        <v>0</v>
      </c>
      <c r="G6" s="7"/>
      <c r="H6" s="7"/>
      <c r="I6" s="69">
        <f t="shared" si="1"/>
        <v>0</v>
      </c>
      <c r="J6" s="2">
        <f>I6*0.9</f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62">
        <f t="shared" si="6"/>
        <v>0</v>
      </c>
      <c r="O6" s="83" t="e">
        <f t="shared" si="7"/>
        <v>#DIV/0!</v>
      </c>
      <c r="P6" s="84" t="str">
        <f t="shared" si="8"/>
        <v xml:space="preserve"> </v>
      </c>
      <c r="Q6" s="85" t="str">
        <f t="shared" si="9"/>
        <v xml:space="preserve"> </v>
      </c>
      <c r="R6" s="85" t="str">
        <f t="shared" si="10"/>
        <v xml:space="preserve"> </v>
      </c>
      <c r="S6" s="85" t="str">
        <f t="shared" si="11"/>
        <v xml:space="preserve"> </v>
      </c>
      <c r="T6" s="85" t="str">
        <f t="shared" si="12"/>
        <v xml:space="preserve"> </v>
      </c>
      <c r="U6" s="85" t="str">
        <f t="shared" si="13"/>
        <v xml:space="preserve"> </v>
      </c>
      <c r="V6" s="85" t="str">
        <f t="shared" si="14"/>
        <v xml:space="preserve"> </v>
      </c>
      <c r="W6" s="85" t="str">
        <f t="shared" si="15"/>
        <v xml:space="preserve"> </v>
      </c>
      <c r="X6" s="86" t="str">
        <f t="shared" si="16"/>
        <v xml:space="preserve"> </v>
      </c>
    </row>
    <row r="7" spans="2:24">
      <c r="B7" s="6">
        <f>'Menný zoznam'!B7</f>
        <v>0</v>
      </c>
      <c r="C7" s="2">
        <f>'Menný zoznam'!C7</f>
        <v>0</v>
      </c>
      <c r="D7" s="2">
        <f>'Menný zoznam'!E7</f>
        <v>0</v>
      </c>
      <c r="E7" s="16">
        <f t="shared" si="0"/>
        <v>0</v>
      </c>
      <c r="F7" s="16">
        <f>'Menný zoznam'!D7</f>
        <v>0</v>
      </c>
      <c r="G7" s="7"/>
      <c r="H7" s="7"/>
      <c r="I7" s="69">
        <f t="shared" si="1"/>
        <v>0</v>
      </c>
      <c r="J7" s="2">
        <f t="shared" si="2"/>
        <v>0</v>
      </c>
      <c r="K7" s="2">
        <f t="shared" si="3"/>
        <v>0</v>
      </c>
      <c r="L7" s="2">
        <f t="shared" si="4"/>
        <v>0</v>
      </c>
      <c r="M7" s="2">
        <f t="shared" si="5"/>
        <v>0</v>
      </c>
      <c r="N7" s="62">
        <f t="shared" si="6"/>
        <v>0</v>
      </c>
      <c r="O7" s="83" t="e">
        <f t="shared" si="7"/>
        <v>#DIV/0!</v>
      </c>
      <c r="P7" s="84" t="str">
        <f t="shared" si="8"/>
        <v xml:space="preserve"> </v>
      </c>
      <c r="Q7" s="85" t="str">
        <f t="shared" si="9"/>
        <v xml:space="preserve"> </v>
      </c>
      <c r="R7" s="85" t="str">
        <f t="shared" si="10"/>
        <v xml:space="preserve"> </v>
      </c>
      <c r="S7" s="85" t="str">
        <f t="shared" si="11"/>
        <v xml:space="preserve"> </v>
      </c>
      <c r="T7" s="85" t="str">
        <f t="shared" si="12"/>
        <v xml:space="preserve"> </v>
      </c>
      <c r="U7" s="85" t="str">
        <f t="shared" si="13"/>
        <v xml:space="preserve"> </v>
      </c>
      <c r="V7" s="85" t="str">
        <f t="shared" si="14"/>
        <v xml:space="preserve"> </v>
      </c>
      <c r="W7" s="85" t="str">
        <f t="shared" si="15"/>
        <v xml:space="preserve"> </v>
      </c>
      <c r="X7" s="86" t="str">
        <f t="shared" si="16"/>
        <v xml:space="preserve"> </v>
      </c>
    </row>
    <row r="8" spans="2:24">
      <c r="B8" s="6">
        <f>'Menný zoznam'!B8</f>
        <v>0</v>
      </c>
      <c r="C8" s="2">
        <f>'Menný zoznam'!C8</f>
        <v>0</v>
      </c>
      <c r="D8" s="2">
        <f>'Menný zoznam'!E8</f>
        <v>0</v>
      </c>
      <c r="E8" s="16">
        <f t="shared" si="0"/>
        <v>0</v>
      </c>
      <c r="F8" s="16">
        <f>'Menný zoznam'!D8</f>
        <v>0</v>
      </c>
      <c r="G8" s="7"/>
      <c r="H8" s="7"/>
      <c r="I8" s="69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62">
        <f t="shared" si="6"/>
        <v>0</v>
      </c>
      <c r="O8" s="83" t="e">
        <f t="shared" si="7"/>
        <v>#DIV/0!</v>
      </c>
      <c r="P8" s="84" t="str">
        <f t="shared" si="8"/>
        <v xml:space="preserve"> </v>
      </c>
      <c r="Q8" s="85" t="str">
        <f t="shared" si="9"/>
        <v xml:space="preserve"> </v>
      </c>
      <c r="R8" s="85" t="str">
        <f t="shared" si="10"/>
        <v xml:space="preserve"> </v>
      </c>
      <c r="S8" s="85" t="str">
        <f t="shared" si="11"/>
        <v xml:space="preserve"> </v>
      </c>
      <c r="T8" s="85" t="str">
        <f t="shared" si="12"/>
        <v xml:space="preserve"> </v>
      </c>
      <c r="U8" s="85" t="str">
        <f t="shared" si="13"/>
        <v xml:space="preserve"> </v>
      </c>
      <c r="V8" s="85" t="str">
        <f t="shared" si="14"/>
        <v xml:space="preserve"> </v>
      </c>
      <c r="W8" s="85" t="str">
        <f t="shared" si="15"/>
        <v xml:space="preserve"> </v>
      </c>
      <c r="X8" s="86" t="str">
        <f t="shared" si="16"/>
        <v xml:space="preserve"> </v>
      </c>
    </row>
    <row r="9" spans="2:24">
      <c r="B9" s="6">
        <f>'Menný zoznam'!B9</f>
        <v>0</v>
      </c>
      <c r="C9" s="2">
        <f>'Menný zoznam'!C9</f>
        <v>0</v>
      </c>
      <c r="D9" s="2">
        <f>'Menný zoznam'!E9</f>
        <v>0</v>
      </c>
      <c r="E9" s="16">
        <f t="shared" si="0"/>
        <v>0</v>
      </c>
      <c r="F9" s="16">
        <f>'Menný zoznam'!D9</f>
        <v>0</v>
      </c>
      <c r="G9" s="7"/>
      <c r="H9" s="7"/>
      <c r="I9" s="69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  <c r="N9" s="62">
        <f t="shared" si="6"/>
        <v>0</v>
      </c>
      <c r="O9" s="83" t="e">
        <f t="shared" si="7"/>
        <v>#DIV/0!</v>
      </c>
      <c r="P9" s="84" t="str">
        <f t="shared" si="8"/>
        <v xml:space="preserve"> </v>
      </c>
      <c r="Q9" s="85" t="str">
        <f t="shared" si="9"/>
        <v xml:space="preserve"> </v>
      </c>
      <c r="R9" s="85" t="str">
        <f t="shared" si="10"/>
        <v xml:space="preserve"> </v>
      </c>
      <c r="S9" s="85" t="str">
        <f t="shared" si="11"/>
        <v xml:space="preserve"> </v>
      </c>
      <c r="T9" s="85" t="str">
        <f t="shared" si="12"/>
        <v xml:space="preserve"> </v>
      </c>
      <c r="U9" s="85" t="str">
        <f t="shared" si="13"/>
        <v xml:space="preserve"> </v>
      </c>
      <c r="V9" s="85" t="str">
        <f t="shared" si="14"/>
        <v xml:space="preserve"> </v>
      </c>
      <c r="W9" s="85" t="str">
        <f t="shared" si="15"/>
        <v xml:space="preserve"> </v>
      </c>
      <c r="X9" s="86" t="str">
        <f t="shared" si="16"/>
        <v xml:space="preserve"> </v>
      </c>
    </row>
    <row r="10" spans="2:24">
      <c r="B10" s="6">
        <f>'Menný zoznam'!B10</f>
        <v>0</v>
      </c>
      <c r="C10" s="2">
        <f>'Menný zoznam'!C10</f>
        <v>0</v>
      </c>
      <c r="D10" s="2">
        <f>'Menný zoznam'!E10</f>
        <v>0</v>
      </c>
      <c r="E10" s="16">
        <f t="shared" si="0"/>
        <v>0</v>
      </c>
      <c r="F10" s="16">
        <f>'Menný zoznam'!D10</f>
        <v>0</v>
      </c>
      <c r="G10" s="7"/>
      <c r="H10" s="7"/>
      <c r="I10" s="69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  <c r="N10" s="62">
        <f t="shared" si="6"/>
        <v>0</v>
      </c>
      <c r="O10" s="83" t="e">
        <f t="shared" si="7"/>
        <v>#DIV/0!</v>
      </c>
      <c r="P10" s="84" t="str">
        <f t="shared" si="8"/>
        <v xml:space="preserve"> </v>
      </c>
      <c r="Q10" s="85" t="str">
        <f t="shared" si="9"/>
        <v xml:space="preserve"> </v>
      </c>
      <c r="R10" s="85" t="str">
        <f t="shared" si="10"/>
        <v xml:space="preserve"> </v>
      </c>
      <c r="S10" s="85" t="str">
        <f t="shared" si="11"/>
        <v xml:space="preserve"> </v>
      </c>
      <c r="T10" s="85" t="str">
        <f t="shared" si="12"/>
        <v xml:space="preserve"> </v>
      </c>
      <c r="U10" s="85" t="str">
        <f t="shared" si="13"/>
        <v xml:space="preserve"> </v>
      </c>
      <c r="V10" s="85" t="str">
        <f t="shared" si="14"/>
        <v xml:space="preserve"> </v>
      </c>
      <c r="W10" s="85" t="str">
        <f t="shared" si="15"/>
        <v xml:space="preserve"> </v>
      </c>
      <c r="X10" s="86" t="str">
        <f t="shared" si="16"/>
        <v xml:space="preserve"> </v>
      </c>
    </row>
    <row r="11" spans="2:24">
      <c r="B11" s="6">
        <f>'Menný zoznam'!B11</f>
        <v>0</v>
      </c>
      <c r="C11" s="2">
        <f>'Menný zoznam'!C11</f>
        <v>0</v>
      </c>
      <c r="D11" s="2">
        <f>'Menný zoznam'!E11</f>
        <v>0</v>
      </c>
      <c r="E11" s="16">
        <f t="shared" si="0"/>
        <v>0</v>
      </c>
      <c r="F11" s="16">
        <f>'Menný zoznam'!D11</f>
        <v>0</v>
      </c>
      <c r="G11" s="7"/>
      <c r="H11" s="7"/>
      <c r="I11" s="69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  <c r="N11" s="62">
        <f t="shared" si="6"/>
        <v>0</v>
      </c>
      <c r="O11" s="83" t="e">
        <f t="shared" si="7"/>
        <v>#DIV/0!</v>
      </c>
      <c r="P11" s="84" t="str">
        <f t="shared" si="8"/>
        <v xml:space="preserve"> </v>
      </c>
      <c r="Q11" s="85" t="str">
        <f t="shared" si="9"/>
        <v xml:space="preserve"> </v>
      </c>
      <c r="R11" s="85" t="str">
        <f t="shared" si="10"/>
        <v xml:space="preserve"> </v>
      </c>
      <c r="S11" s="85" t="str">
        <f t="shared" si="11"/>
        <v xml:space="preserve"> </v>
      </c>
      <c r="T11" s="85" t="str">
        <f t="shared" si="12"/>
        <v xml:space="preserve"> </v>
      </c>
      <c r="U11" s="85" t="str">
        <f t="shared" si="13"/>
        <v xml:space="preserve"> </v>
      </c>
      <c r="V11" s="85" t="str">
        <f t="shared" si="14"/>
        <v xml:space="preserve"> </v>
      </c>
      <c r="W11" s="85" t="str">
        <f t="shared" si="15"/>
        <v xml:space="preserve"> </v>
      </c>
      <c r="X11" s="86" t="str">
        <f t="shared" si="16"/>
        <v xml:space="preserve"> </v>
      </c>
    </row>
    <row r="12" spans="2:24">
      <c r="B12" s="6">
        <f>'Menný zoznam'!B12</f>
        <v>0</v>
      </c>
      <c r="C12" s="2">
        <f>'Menný zoznam'!C12</f>
        <v>0</v>
      </c>
      <c r="D12" s="2">
        <f>'Menný zoznam'!E12</f>
        <v>0</v>
      </c>
      <c r="E12" s="16">
        <f t="shared" si="0"/>
        <v>0</v>
      </c>
      <c r="F12" s="16">
        <f>'Menný zoznam'!D12</f>
        <v>0</v>
      </c>
      <c r="G12" s="7"/>
      <c r="H12" s="7"/>
      <c r="I12" s="69">
        <f t="shared" si="1"/>
        <v>0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62">
        <f t="shared" si="6"/>
        <v>0</v>
      </c>
      <c r="O12" s="83" t="e">
        <f t="shared" si="7"/>
        <v>#DIV/0!</v>
      </c>
      <c r="P12" s="84" t="str">
        <f t="shared" si="8"/>
        <v xml:space="preserve"> </v>
      </c>
      <c r="Q12" s="85" t="str">
        <f t="shared" si="9"/>
        <v xml:space="preserve"> </v>
      </c>
      <c r="R12" s="85" t="str">
        <f t="shared" si="10"/>
        <v xml:space="preserve"> </v>
      </c>
      <c r="S12" s="85" t="str">
        <f t="shared" si="11"/>
        <v xml:space="preserve"> </v>
      </c>
      <c r="T12" s="85" t="str">
        <f t="shared" si="12"/>
        <v xml:space="preserve"> </v>
      </c>
      <c r="U12" s="85" t="str">
        <f t="shared" si="13"/>
        <v xml:space="preserve"> </v>
      </c>
      <c r="V12" s="85" t="str">
        <f t="shared" si="14"/>
        <v xml:space="preserve"> </v>
      </c>
      <c r="W12" s="85" t="str">
        <f t="shared" si="15"/>
        <v xml:space="preserve"> </v>
      </c>
      <c r="X12" s="86" t="str">
        <f t="shared" si="16"/>
        <v xml:space="preserve"> </v>
      </c>
    </row>
    <row r="13" spans="2:24">
      <c r="B13" s="6">
        <f>'Menný zoznam'!B13</f>
        <v>0</v>
      </c>
      <c r="C13" s="2">
        <f>'Menný zoznam'!C13</f>
        <v>0</v>
      </c>
      <c r="D13" s="2">
        <f>'Menný zoznam'!E13</f>
        <v>0</v>
      </c>
      <c r="E13" s="16">
        <f t="shared" si="0"/>
        <v>0</v>
      </c>
      <c r="F13" s="16">
        <f>'Menný zoznam'!D13</f>
        <v>0</v>
      </c>
      <c r="G13" s="7"/>
      <c r="H13" s="7"/>
      <c r="I13" s="69">
        <f t="shared" si="1"/>
        <v>0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5"/>
        <v>0</v>
      </c>
      <c r="N13" s="62">
        <f t="shared" si="6"/>
        <v>0</v>
      </c>
      <c r="O13" s="83" t="e">
        <f t="shared" si="7"/>
        <v>#DIV/0!</v>
      </c>
      <c r="P13" s="84" t="str">
        <f t="shared" si="8"/>
        <v xml:space="preserve"> </v>
      </c>
      <c r="Q13" s="85" t="str">
        <f t="shared" si="9"/>
        <v xml:space="preserve"> </v>
      </c>
      <c r="R13" s="85" t="str">
        <f t="shared" si="10"/>
        <v xml:space="preserve"> </v>
      </c>
      <c r="S13" s="85" t="str">
        <f t="shared" si="11"/>
        <v xml:space="preserve"> </v>
      </c>
      <c r="T13" s="85" t="str">
        <f t="shared" si="12"/>
        <v xml:space="preserve"> </v>
      </c>
      <c r="U13" s="85" t="str">
        <f t="shared" si="13"/>
        <v xml:space="preserve"> </v>
      </c>
      <c r="V13" s="85" t="str">
        <f t="shared" si="14"/>
        <v xml:space="preserve"> </v>
      </c>
      <c r="W13" s="85" t="str">
        <f t="shared" si="15"/>
        <v xml:space="preserve"> </v>
      </c>
      <c r="X13" s="86" t="str">
        <f t="shared" si="16"/>
        <v xml:space="preserve"> </v>
      </c>
    </row>
    <row r="14" spans="2:24">
      <c r="B14" s="6">
        <f>'Menný zoznam'!B14</f>
        <v>0</v>
      </c>
      <c r="C14" s="2">
        <f>'Menný zoznam'!C14</f>
        <v>0</v>
      </c>
      <c r="D14" s="2">
        <f>'Menný zoznam'!E14</f>
        <v>0</v>
      </c>
      <c r="E14" s="16">
        <f t="shared" si="0"/>
        <v>0</v>
      </c>
      <c r="F14" s="16">
        <f>'Menný zoznam'!D14</f>
        <v>0</v>
      </c>
      <c r="G14" s="7"/>
      <c r="H14" s="7"/>
      <c r="I14" s="69">
        <f t="shared" si="1"/>
        <v>0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5"/>
        <v>0</v>
      </c>
      <c r="N14" s="62">
        <f t="shared" si="6"/>
        <v>0</v>
      </c>
      <c r="O14" s="83" t="e">
        <f t="shared" si="7"/>
        <v>#DIV/0!</v>
      </c>
      <c r="P14" s="84" t="str">
        <f t="shared" si="8"/>
        <v xml:space="preserve"> </v>
      </c>
      <c r="Q14" s="85" t="str">
        <f t="shared" si="9"/>
        <v xml:space="preserve"> </v>
      </c>
      <c r="R14" s="85" t="str">
        <f t="shared" si="10"/>
        <v xml:space="preserve"> </v>
      </c>
      <c r="S14" s="85" t="str">
        <f t="shared" si="11"/>
        <v xml:space="preserve"> </v>
      </c>
      <c r="T14" s="85" t="str">
        <f t="shared" si="12"/>
        <v xml:space="preserve"> </v>
      </c>
      <c r="U14" s="85" t="str">
        <f t="shared" si="13"/>
        <v xml:space="preserve"> </v>
      </c>
      <c r="V14" s="85" t="str">
        <f t="shared" si="14"/>
        <v xml:space="preserve"> </v>
      </c>
      <c r="W14" s="85" t="str">
        <f t="shared" si="15"/>
        <v xml:space="preserve"> </v>
      </c>
      <c r="X14" s="86" t="str">
        <f t="shared" si="16"/>
        <v xml:space="preserve"> </v>
      </c>
    </row>
    <row r="15" spans="2:24">
      <c r="B15" s="6">
        <f>'Menný zoznam'!B15</f>
        <v>0</v>
      </c>
      <c r="C15" s="2">
        <f>'Menný zoznam'!C15</f>
        <v>0</v>
      </c>
      <c r="D15" s="2">
        <f>'Menný zoznam'!E15</f>
        <v>0</v>
      </c>
      <c r="E15" s="16">
        <f t="shared" si="0"/>
        <v>0</v>
      </c>
      <c r="F15" s="16">
        <f>'Menný zoznam'!D15</f>
        <v>0</v>
      </c>
      <c r="G15" s="7"/>
      <c r="H15" s="7"/>
      <c r="I15" s="69">
        <f t="shared" si="1"/>
        <v>0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5"/>
        <v>0</v>
      </c>
      <c r="N15" s="62">
        <f t="shared" si="6"/>
        <v>0</v>
      </c>
      <c r="O15" s="83" t="e">
        <f t="shared" si="7"/>
        <v>#DIV/0!</v>
      </c>
      <c r="P15" s="84" t="str">
        <f t="shared" si="8"/>
        <v xml:space="preserve"> </v>
      </c>
      <c r="Q15" s="85" t="str">
        <f t="shared" si="9"/>
        <v xml:space="preserve"> </v>
      </c>
      <c r="R15" s="85" t="str">
        <f t="shared" si="10"/>
        <v xml:space="preserve"> </v>
      </c>
      <c r="S15" s="85" t="str">
        <f t="shared" si="11"/>
        <v xml:space="preserve"> </v>
      </c>
      <c r="T15" s="85" t="str">
        <f t="shared" si="12"/>
        <v xml:space="preserve"> </v>
      </c>
      <c r="U15" s="85" t="str">
        <f t="shared" si="13"/>
        <v xml:space="preserve"> </v>
      </c>
      <c r="V15" s="85" t="str">
        <f t="shared" si="14"/>
        <v xml:space="preserve"> </v>
      </c>
      <c r="W15" s="85" t="str">
        <f t="shared" si="15"/>
        <v xml:space="preserve"> </v>
      </c>
      <c r="X15" s="86" t="str">
        <f t="shared" si="16"/>
        <v xml:space="preserve"> </v>
      </c>
    </row>
    <row r="16" spans="2:24">
      <c r="B16" s="6">
        <f>'Menný zoznam'!B16</f>
        <v>0</v>
      </c>
      <c r="C16" s="2">
        <f>'Menný zoznam'!C16</f>
        <v>0</v>
      </c>
      <c r="D16" s="2">
        <f>'Menný zoznam'!E16</f>
        <v>0</v>
      </c>
      <c r="E16" s="16">
        <f t="shared" si="0"/>
        <v>0</v>
      </c>
      <c r="F16" s="16">
        <f>'Menný zoznam'!D16</f>
        <v>0</v>
      </c>
      <c r="G16" s="7"/>
      <c r="H16" s="7"/>
      <c r="I16" s="69">
        <f t="shared" si="1"/>
        <v>0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5"/>
        <v>0</v>
      </c>
      <c r="N16" s="62">
        <f t="shared" si="6"/>
        <v>0</v>
      </c>
      <c r="O16" s="83" t="e">
        <f t="shared" si="7"/>
        <v>#DIV/0!</v>
      </c>
      <c r="P16" s="84" t="str">
        <f t="shared" si="8"/>
        <v xml:space="preserve"> </v>
      </c>
      <c r="Q16" s="85" t="str">
        <f t="shared" si="9"/>
        <v xml:space="preserve"> </v>
      </c>
      <c r="R16" s="85" t="str">
        <f t="shared" si="10"/>
        <v xml:space="preserve"> </v>
      </c>
      <c r="S16" s="85" t="str">
        <f t="shared" si="11"/>
        <v xml:space="preserve"> </v>
      </c>
      <c r="T16" s="85" t="str">
        <f t="shared" si="12"/>
        <v xml:space="preserve"> </v>
      </c>
      <c r="U16" s="85" t="str">
        <f t="shared" si="13"/>
        <v xml:space="preserve"> </v>
      </c>
      <c r="V16" s="85" t="str">
        <f t="shared" si="14"/>
        <v xml:space="preserve"> </v>
      </c>
      <c r="W16" s="85" t="str">
        <f t="shared" si="15"/>
        <v xml:space="preserve"> </v>
      </c>
      <c r="X16" s="86" t="str">
        <f t="shared" si="16"/>
        <v xml:space="preserve"> </v>
      </c>
    </row>
    <row r="17" spans="2:24">
      <c r="B17" s="6">
        <f>'Menný zoznam'!B17</f>
        <v>0</v>
      </c>
      <c r="C17" s="2">
        <f>'Menný zoznam'!C17</f>
        <v>0</v>
      </c>
      <c r="D17" s="2">
        <f>'Menný zoznam'!E17</f>
        <v>0</v>
      </c>
      <c r="E17" s="16">
        <f t="shared" si="0"/>
        <v>0</v>
      </c>
      <c r="F17" s="16">
        <f>'Menný zoznam'!D17</f>
        <v>0</v>
      </c>
      <c r="G17" s="7"/>
      <c r="H17" s="7"/>
      <c r="I17" s="69">
        <f t="shared" si="1"/>
        <v>0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  <c r="N17" s="62">
        <f t="shared" si="6"/>
        <v>0</v>
      </c>
      <c r="O17" s="83" t="e">
        <f t="shared" si="7"/>
        <v>#DIV/0!</v>
      </c>
      <c r="P17" s="84" t="str">
        <f t="shared" si="8"/>
        <v xml:space="preserve"> </v>
      </c>
      <c r="Q17" s="85" t="str">
        <f t="shared" si="9"/>
        <v xml:space="preserve"> </v>
      </c>
      <c r="R17" s="85" t="str">
        <f t="shared" si="10"/>
        <v xml:space="preserve"> </v>
      </c>
      <c r="S17" s="85" t="str">
        <f t="shared" si="11"/>
        <v xml:space="preserve"> </v>
      </c>
      <c r="T17" s="85" t="str">
        <f t="shared" si="12"/>
        <v xml:space="preserve"> </v>
      </c>
      <c r="U17" s="85" t="str">
        <f t="shared" si="13"/>
        <v xml:space="preserve"> </v>
      </c>
      <c r="V17" s="85" t="str">
        <f t="shared" si="14"/>
        <v xml:space="preserve"> </v>
      </c>
      <c r="W17" s="85" t="str">
        <f t="shared" si="15"/>
        <v xml:space="preserve"> </v>
      </c>
      <c r="X17" s="86" t="str">
        <f t="shared" si="16"/>
        <v xml:space="preserve"> </v>
      </c>
    </row>
    <row r="18" spans="2:24">
      <c r="B18" s="6">
        <f>'Menný zoznam'!B18</f>
        <v>0</v>
      </c>
      <c r="C18" s="2">
        <f>'Menný zoznam'!C18</f>
        <v>0</v>
      </c>
      <c r="D18" s="2">
        <f>'Menný zoznam'!E18</f>
        <v>0</v>
      </c>
      <c r="E18" s="16">
        <f t="shared" si="0"/>
        <v>0</v>
      </c>
      <c r="F18" s="16">
        <f>'Menný zoznam'!D18</f>
        <v>0</v>
      </c>
      <c r="G18" s="7"/>
      <c r="H18" s="7"/>
      <c r="I18" s="69">
        <f t="shared" si="1"/>
        <v>0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5"/>
        <v>0</v>
      </c>
      <c r="N18" s="62">
        <f t="shared" si="6"/>
        <v>0</v>
      </c>
      <c r="O18" s="83" t="e">
        <f t="shared" si="7"/>
        <v>#DIV/0!</v>
      </c>
      <c r="P18" s="84" t="str">
        <f t="shared" si="8"/>
        <v xml:space="preserve"> </v>
      </c>
      <c r="Q18" s="85" t="str">
        <f t="shared" si="9"/>
        <v xml:space="preserve"> </v>
      </c>
      <c r="R18" s="85" t="str">
        <f t="shared" si="10"/>
        <v xml:space="preserve"> </v>
      </c>
      <c r="S18" s="85" t="str">
        <f t="shared" si="11"/>
        <v xml:space="preserve"> </v>
      </c>
      <c r="T18" s="85" t="str">
        <f t="shared" si="12"/>
        <v xml:space="preserve"> </v>
      </c>
      <c r="U18" s="85" t="str">
        <f t="shared" si="13"/>
        <v xml:space="preserve"> </v>
      </c>
      <c r="V18" s="85" t="str">
        <f t="shared" si="14"/>
        <v xml:space="preserve"> </v>
      </c>
      <c r="W18" s="85" t="str">
        <f t="shared" si="15"/>
        <v xml:space="preserve"> </v>
      </c>
      <c r="X18" s="86" t="str">
        <f t="shared" si="16"/>
        <v xml:space="preserve"> </v>
      </c>
    </row>
    <row r="19" spans="2:24">
      <c r="B19" s="6">
        <f>'Menný zoznam'!B19</f>
        <v>0</v>
      </c>
      <c r="C19" s="2">
        <f>'Menný zoznam'!C19</f>
        <v>0</v>
      </c>
      <c r="D19" s="2">
        <f>'Menný zoznam'!E19</f>
        <v>0</v>
      </c>
      <c r="E19" s="16">
        <f t="shared" si="0"/>
        <v>0</v>
      </c>
      <c r="F19" s="16">
        <f>'Menný zoznam'!D19</f>
        <v>0</v>
      </c>
      <c r="G19" s="7"/>
      <c r="H19" s="7"/>
      <c r="I19" s="69">
        <f t="shared" si="1"/>
        <v>0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5"/>
        <v>0</v>
      </c>
      <c r="N19" s="62">
        <f t="shared" si="6"/>
        <v>0</v>
      </c>
      <c r="O19" s="83" t="e">
        <f t="shared" si="7"/>
        <v>#DIV/0!</v>
      </c>
      <c r="P19" s="84" t="str">
        <f t="shared" si="8"/>
        <v xml:space="preserve"> </v>
      </c>
      <c r="Q19" s="85" t="str">
        <f t="shared" si="9"/>
        <v xml:space="preserve"> </v>
      </c>
      <c r="R19" s="85" t="str">
        <f t="shared" si="10"/>
        <v xml:space="preserve"> </v>
      </c>
      <c r="S19" s="85" t="str">
        <f t="shared" si="11"/>
        <v xml:space="preserve"> </v>
      </c>
      <c r="T19" s="85" t="str">
        <f t="shared" si="12"/>
        <v xml:space="preserve"> </v>
      </c>
      <c r="U19" s="85" t="str">
        <f t="shared" si="13"/>
        <v xml:space="preserve"> </v>
      </c>
      <c r="V19" s="85" t="str">
        <f t="shared" si="14"/>
        <v xml:space="preserve"> </v>
      </c>
      <c r="W19" s="85" t="str">
        <f t="shared" si="15"/>
        <v xml:space="preserve"> </v>
      </c>
      <c r="X19" s="86" t="str">
        <f t="shared" si="16"/>
        <v xml:space="preserve"> </v>
      </c>
    </row>
    <row r="20" spans="2:24">
      <c r="B20" s="6">
        <f>'Menný zoznam'!B20</f>
        <v>0</v>
      </c>
      <c r="C20" s="2">
        <f>'Menný zoznam'!C20</f>
        <v>0</v>
      </c>
      <c r="D20" s="2">
        <f>'Menný zoznam'!E20</f>
        <v>0</v>
      </c>
      <c r="E20" s="16">
        <f t="shared" si="0"/>
        <v>0</v>
      </c>
      <c r="F20" s="16">
        <f>'Menný zoznam'!D20</f>
        <v>0</v>
      </c>
      <c r="G20" s="7"/>
      <c r="H20" s="7"/>
      <c r="I20" s="69">
        <f t="shared" si="1"/>
        <v>0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5"/>
        <v>0</v>
      </c>
      <c r="N20" s="62">
        <f t="shared" si="6"/>
        <v>0</v>
      </c>
      <c r="O20" s="83" t="e">
        <f t="shared" si="7"/>
        <v>#DIV/0!</v>
      </c>
      <c r="P20" s="84" t="str">
        <f t="shared" si="8"/>
        <v xml:space="preserve"> </v>
      </c>
      <c r="Q20" s="85" t="str">
        <f t="shared" si="9"/>
        <v xml:space="preserve"> </v>
      </c>
      <c r="R20" s="85" t="str">
        <f t="shared" si="10"/>
        <v xml:space="preserve"> </v>
      </c>
      <c r="S20" s="85" t="str">
        <f t="shared" si="11"/>
        <v xml:space="preserve"> </v>
      </c>
      <c r="T20" s="85" t="str">
        <f t="shared" si="12"/>
        <v xml:space="preserve"> </v>
      </c>
      <c r="U20" s="85" t="str">
        <f t="shared" si="13"/>
        <v xml:space="preserve"> </v>
      </c>
      <c r="V20" s="85" t="str">
        <f t="shared" si="14"/>
        <v xml:space="preserve"> </v>
      </c>
      <c r="W20" s="85" t="str">
        <f t="shared" si="15"/>
        <v xml:space="preserve"> </v>
      </c>
      <c r="X20" s="86" t="str">
        <f t="shared" si="16"/>
        <v xml:space="preserve"> </v>
      </c>
    </row>
    <row r="21" spans="2:24">
      <c r="B21" s="6">
        <f>'Menný zoznam'!B21</f>
        <v>0</v>
      </c>
      <c r="C21" s="2">
        <f>'Menný zoznam'!C21</f>
        <v>0</v>
      </c>
      <c r="D21" s="2">
        <f>'Menný zoznam'!E21</f>
        <v>0</v>
      </c>
      <c r="E21" s="16">
        <f t="shared" ref="E21" si="17">0.8*D21</f>
        <v>0</v>
      </c>
      <c r="F21" s="16">
        <f>'Menný zoznam'!D21</f>
        <v>0</v>
      </c>
      <c r="G21" s="7"/>
      <c r="H21" s="7"/>
      <c r="I21" s="69">
        <f t="shared" ref="I21" si="18">G21*(1+(0.033*H21))</f>
        <v>0</v>
      </c>
      <c r="J21" s="2">
        <f t="shared" ref="J21" si="19">I21*0.9</f>
        <v>0</v>
      </c>
      <c r="K21" s="2">
        <f t="shared" ref="K21" si="20">I21*0.8</f>
        <v>0</v>
      </c>
      <c r="L21" s="2">
        <f t="shared" ref="L21" si="21">I21*0.7</f>
        <v>0</v>
      </c>
      <c r="M21" s="2">
        <f t="shared" ref="M21" si="22">I21*0.6</f>
        <v>0</v>
      </c>
      <c r="N21" s="62">
        <f t="shared" ref="N21" si="23">I21*0.5</f>
        <v>0</v>
      </c>
      <c r="O21" s="83" t="e">
        <f t="shared" si="7"/>
        <v>#DIV/0!</v>
      </c>
      <c r="P21" s="84" t="str">
        <f t="shared" si="8"/>
        <v xml:space="preserve"> </v>
      </c>
      <c r="Q21" s="85" t="str">
        <f t="shared" si="9"/>
        <v xml:space="preserve"> </v>
      </c>
      <c r="R21" s="85" t="str">
        <f t="shared" si="10"/>
        <v xml:space="preserve"> </v>
      </c>
      <c r="S21" s="85" t="str">
        <f t="shared" si="11"/>
        <v xml:space="preserve"> </v>
      </c>
      <c r="T21" s="85" t="str">
        <f t="shared" si="12"/>
        <v xml:space="preserve"> </v>
      </c>
      <c r="U21" s="85" t="str">
        <f t="shared" si="13"/>
        <v xml:space="preserve"> </v>
      </c>
      <c r="V21" s="85" t="str">
        <f t="shared" si="14"/>
        <v xml:space="preserve"> </v>
      </c>
      <c r="W21" s="85" t="str">
        <f t="shared" si="15"/>
        <v xml:space="preserve"> </v>
      </c>
      <c r="X21" s="86" t="str">
        <f t="shared" si="16"/>
        <v xml:space="preserve"> </v>
      </c>
    </row>
    <row r="22" spans="2:24">
      <c r="B22" s="6">
        <f>'Menný zoznam'!B22</f>
        <v>0</v>
      </c>
      <c r="C22" s="2">
        <f>'Menný zoznam'!C22</f>
        <v>0</v>
      </c>
      <c r="D22" s="2">
        <f>'Menný zoznam'!E22</f>
        <v>0</v>
      </c>
      <c r="E22" s="16">
        <f t="shared" si="0"/>
        <v>0</v>
      </c>
      <c r="F22" s="16">
        <f>'Menný zoznam'!D22</f>
        <v>0</v>
      </c>
      <c r="G22" s="7"/>
      <c r="H22" s="7"/>
      <c r="I22" s="69">
        <f t="shared" si="1"/>
        <v>0</v>
      </c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  <c r="N22" s="62">
        <f t="shared" si="6"/>
        <v>0</v>
      </c>
      <c r="O22" s="83" t="e">
        <f t="shared" si="7"/>
        <v>#DIV/0!</v>
      </c>
      <c r="P22" s="84" t="str">
        <f t="shared" si="8"/>
        <v xml:space="preserve"> </v>
      </c>
      <c r="Q22" s="85" t="str">
        <f t="shared" si="9"/>
        <v xml:space="preserve"> </v>
      </c>
      <c r="R22" s="85" t="str">
        <f t="shared" si="10"/>
        <v xml:space="preserve"> </v>
      </c>
      <c r="S22" s="85" t="str">
        <f t="shared" si="11"/>
        <v xml:space="preserve"> </v>
      </c>
      <c r="T22" s="85" t="str">
        <f t="shared" si="12"/>
        <v xml:space="preserve"> </v>
      </c>
      <c r="U22" s="85" t="str">
        <f t="shared" si="13"/>
        <v xml:space="preserve"> </v>
      </c>
      <c r="V22" s="85" t="str">
        <f t="shared" si="14"/>
        <v xml:space="preserve"> </v>
      </c>
      <c r="W22" s="85" t="str">
        <f t="shared" si="15"/>
        <v xml:space="preserve"> </v>
      </c>
      <c r="X22" s="86" t="str">
        <f t="shared" si="16"/>
        <v xml:space="preserve"> </v>
      </c>
    </row>
    <row r="23" spans="2:24">
      <c r="B23" s="6">
        <f>'Menný zoznam'!B23</f>
        <v>0</v>
      </c>
      <c r="C23" s="2">
        <f>'Menný zoznam'!C23</f>
        <v>0</v>
      </c>
      <c r="D23" s="2">
        <f>'Menný zoznam'!E23</f>
        <v>0</v>
      </c>
      <c r="E23" s="16">
        <f t="shared" si="0"/>
        <v>0</v>
      </c>
      <c r="F23" s="16">
        <f>'Menný zoznam'!D23</f>
        <v>0</v>
      </c>
      <c r="G23" s="7"/>
      <c r="H23" s="7"/>
      <c r="I23" s="69">
        <f t="shared" si="1"/>
        <v>0</v>
      </c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  <c r="N23" s="62">
        <f t="shared" si="6"/>
        <v>0</v>
      </c>
      <c r="O23" s="83" t="e">
        <f t="shared" si="7"/>
        <v>#DIV/0!</v>
      </c>
      <c r="P23" s="84" t="str">
        <f t="shared" si="8"/>
        <v xml:space="preserve"> </v>
      </c>
      <c r="Q23" s="85" t="str">
        <f t="shared" si="9"/>
        <v xml:space="preserve"> </v>
      </c>
      <c r="R23" s="85" t="str">
        <f t="shared" si="10"/>
        <v xml:space="preserve"> </v>
      </c>
      <c r="S23" s="85" t="str">
        <f t="shared" si="11"/>
        <v xml:space="preserve"> </v>
      </c>
      <c r="T23" s="85" t="str">
        <f t="shared" si="12"/>
        <v xml:space="preserve"> </v>
      </c>
      <c r="U23" s="85" t="str">
        <f t="shared" si="13"/>
        <v xml:space="preserve"> </v>
      </c>
      <c r="V23" s="85" t="str">
        <f t="shared" si="14"/>
        <v xml:space="preserve"> </v>
      </c>
      <c r="W23" s="85" t="str">
        <f t="shared" si="15"/>
        <v xml:space="preserve"> </v>
      </c>
      <c r="X23" s="86" t="str">
        <f t="shared" si="16"/>
        <v xml:space="preserve"> </v>
      </c>
    </row>
    <row r="24" spans="2:24">
      <c r="B24" s="6">
        <f>'Menný zoznam'!B24</f>
        <v>0</v>
      </c>
      <c r="C24" s="2">
        <f>'Menný zoznam'!C24</f>
        <v>0</v>
      </c>
      <c r="D24" s="2">
        <f>'Menný zoznam'!E24</f>
        <v>0</v>
      </c>
      <c r="E24" s="16">
        <f t="shared" si="0"/>
        <v>0</v>
      </c>
      <c r="F24" s="16">
        <f>'Menný zoznam'!D24</f>
        <v>0</v>
      </c>
      <c r="G24" s="7"/>
      <c r="H24" s="7"/>
      <c r="I24" s="69">
        <f t="shared" si="1"/>
        <v>0</v>
      </c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62">
        <f t="shared" si="6"/>
        <v>0</v>
      </c>
      <c r="O24" s="83" t="e">
        <f t="shared" si="7"/>
        <v>#DIV/0!</v>
      </c>
      <c r="P24" s="84" t="str">
        <f t="shared" si="8"/>
        <v xml:space="preserve"> </v>
      </c>
      <c r="Q24" s="85" t="str">
        <f t="shared" si="9"/>
        <v xml:space="preserve"> </v>
      </c>
      <c r="R24" s="85" t="str">
        <f t="shared" si="10"/>
        <v xml:space="preserve"> </v>
      </c>
      <c r="S24" s="85" t="str">
        <f t="shared" si="11"/>
        <v xml:space="preserve"> </v>
      </c>
      <c r="T24" s="85" t="str">
        <f t="shared" si="12"/>
        <v xml:space="preserve"> </v>
      </c>
      <c r="U24" s="85" t="str">
        <f t="shared" si="13"/>
        <v xml:space="preserve"> </v>
      </c>
      <c r="V24" s="85" t="str">
        <f t="shared" si="14"/>
        <v xml:space="preserve"> </v>
      </c>
      <c r="W24" s="85" t="str">
        <f t="shared" si="15"/>
        <v xml:space="preserve"> </v>
      </c>
      <c r="X24" s="86" t="str">
        <f t="shared" si="16"/>
        <v xml:space="preserve"> </v>
      </c>
    </row>
    <row r="25" spans="2:24">
      <c r="B25" s="6">
        <f>'Menný zoznam'!B25</f>
        <v>0</v>
      </c>
      <c r="C25" s="2">
        <f>'Menný zoznam'!C25</f>
        <v>0</v>
      </c>
      <c r="D25" s="2">
        <f>'Menný zoznam'!E25</f>
        <v>0</v>
      </c>
      <c r="E25" s="16">
        <f t="shared" ref="E25:E32" si="24">0.8*D25</f>
        <v>0</v>
      </c>
      <c r="F25" s="16">
        <f>'Menný zoznam'!D25</f>
        <v>0</v>
      </c>
      <c r="G25" s="7"/>
      <c r="H25" s="7"/>
      <c r="I25" s="69">
        <f t="shared" ref="I25:I32" si="25">G25*(1+(0.033*H25))</f>
        <v>0</v>
      </c>
      <c r="J25" s="2">
        <f t="shared" ref="J25:J32" si="26">I25*0.9</f>
        <v>0</v>
      </c>
      <c r="K25" s="2">
        <f t="shared" ref="K25:K32" si="27">I25*0.8</f>
        <v>0</v>
      </c>
      <c r="L25" s="2">
        <f t="shared" ref="L25:L32" si="28">I25*0.7</f>
        <v>0</v>
      </c>
      <c r="M25" s="2">
        <f t="shared" ref="M25:M32" si="29">I25*0.6</f>
        <v>0</v>
      </c>
      <c r="N25" s="62">
        <f t="shared" ref="N25:N32" si="30">I25*0.5</f>
        <v>0</v>
      </c>
      <c r="O25" s="83" t="e">
        <f t="shared" si="7"/>
        <v>#DIV/0!</v>
      </c>
      <c r="P25" s="84" t="str">
        <f t="shared" si="8"/>
        <v xml:space="preserve"> </v>
      </c>
      <c r="Q25" s="85" t="str">
        <f t="shared" si="9"/>
        <v xml:space="preserve"> </v>
      </c>
      <c r="R25" s="85" t="str">
        <f t="shared" si="10"/>
        <v xml:space="preserve"> </v>
      </c>
      <c r="S25" s="85" t="str">
        <f t="shared" si="11"/>
        <v xml:space="preserve"> </v>
      </c>
      <c r="T25" s="85" t="str">
        <f t="shared" si="12"/>
        <v xml:space="preserve"> </v>
      </c>
      <c r="U25" s="85" t="str">
        <f t="shared" si="13"/>
        <v xml:space="preserve"> </v>
      </c>
      <c r="V25" s="85" t="str">
        <f t="shared" si="14"/>
        <v xml:space="preserve"> </v>
      </c>
      <c r="W25" s="85" t="str">
        <f t="shared" si="15"/>
        <v xml:space="preserve"> </v>
      </c>
      <c r="X25" s="86" t="str">
        <f t="shared" si="16"/>
        <v xml:space="preserve"> </v>
      </c>
    </row>
    <row r="26" spans="2:24">
      <c r="B26" s="6">
        <f>'Menný zoznam'!B26</f>
        <v>0</v>
      </c>
      <c r="C26" s="2">
        <f>'Menný zoznam'!C26</f>
        <v>0</v>
      </c>
      <c r="D26" s="2">
        <f>'Menný zoznam'!E26</f>
        <v>0</v>
      </c>
      <c r="E26" s="16">
        <f t="shared" si="24"/>
        <v>0</v>
      </c>
      <c r="F26" s="16">
        <f>'Menný zoznam'!D26</f>
        <v>0</v>
      </c>
      <c r="G26" s="7"/>
      <c r="H26" s="7"/>
      <c r="I26" s="69">
        <f t="shared" si="25"/>
        <v>0</v>
      </c>
      <c r="J26" s="2">
        <f t="shared" si="26"/>
        <v>0</v>
      </c>
      <c r="K26" s="2">
        <f t="shared" si="27"/>
        <v>0</v>
      </c>
      <c r="L26" s="2">
        <f t="shared" si="28"/>
        <v>0</v>
      </c>
      <c r="M26" s="2">
        <f t="shared" si="29"/>
        <v>0</v>
      </c>
      <c r="N26" s="62">
        <f t="shared" si="30"/>
        <v>0</v>
      </c>
      <c r="O26" s="83" t="e">
        <f t="shared" si="7"/>
        <v>#DIV/0!</v>
      </c>
      <c r="P26" s="84" t="str">
        <f t="shared" si="8"/>
        <v xml:space="preserve"> </v>
      </c>
      <c r="Q26" s="85" t="str">
        <f t="shared" si="9"/>
        <v xml:space="preserve"> </v>
      </c>
      <c r="R26" s="85" t="str">
        <f t="shared" si="10"/>
        <v xml:space="preserve"> </v>
      </c>
      <c r="S26" s="85" t="str">
        <f t="shared" si="11"/>
        <v xml:space="preserve"> </v>
      </c>
      <c r="T26" s="85" t="str">
        <f t="shared" si="12"/>
        <v xml:space="preserve"> </v>
      </c>
      <c r="U26" s="85" t="str">
        <f t="shared" si="13"/>
        <v xml:space="preserve"> </v>
      </c>
      <c r="V26" s="85" t="str">
        <f t="shared" si="14"/>
        <v xml:space="preserve"> </v>
      </c>
      <c r="W26" s="85" t="str">
        <f t="shared" si="15"/>
        <v xml:space="preserve"> </v>
      </c>
      <c r="X26" s="86" t="str">
        <f t="shared" si="16"/>
        <v xml:space="preserve"> </v>
      </c>
    </row>
    <row r="27" spans="2:24">
      <c r="B27" s="6">
        <f>'Menný zoznam'!B27</f>
        <v>0</v>
      </c>
      <c r="C27" s="2">
        <f>'Menný zoznam'!C27</f>
        <v>0</v>
      </c>
      <c r="D27" s="2">
        <f>'Menný zoznam'!E27</f>
        <v>0</v>
      </c>
      <c r="E27" s="16">
        <f t="shared" si="24"/>
        <v>0</v>
      </c>
      <c r="F27" s="16">
        <f>'Menný zoznam'!D27</f>
        <v>0</v>
      </c>
      <c r="G27" s="7"/>
      <c r="H27" s="7"/>
      <c r="I27" s="69">
        <f t="shared" si="25"/>
        <v>0</v>
      </c>
      <c r="J27" s="2">
        <f t="shared" si="26"/>
        <v>0</v>
      </c>
      <c r="K27" s="2">
        <f t="shared" si="27"/>
        <v>0</v>
      </c>
      <c r="L27" s="2">
        <f t="shared" si="28"/>
        <v>0</v>
      </c>
      <c r="M27" s="2">
        <f t="shared" si="29"/>
        <v>0</v>
      </c>
      <c r="N27" s="62">
        <f t="shared" si="30"/>
        <v>0</v>
      </c>
      <c r="O27" s="83" t="e">
        <f t="shared" si="7"/>
        <v>#DIV/0!</v>
      </c>
      <c r="P27" s="84" t="str">
        <f t="shared" si="8"/>
        <v xml:space="preserve"> </v>
      </c>
      <c r="Q27" s="85" t="str">
        <f t="shared" si="9"/>
        <v xml:space="preserve"> </v>
      </c>
      <c r="R27" s="85" t="str">
        <f t="shared" si="10"/>
        <v xml:space="preserve"> </v>
      </c>
      <c r="S27" s="85" t="str">
        <f t="shared" si="11"/>
        <v xml:space="preserve"> </v>
      </c>
      <c r="T27" s="85" t="str">
        <f t="shared" si="12"/>
        <v xml:space="preserve"> </v>
      </c>
      <c r="U27" s="85" t="str">
        <f t="shared" si="13"/>
        <v xml:space="preserve"> </v>
      </c>
      <c r="V27" s="85" t="str">
        <f t="shared" si="14"/>
        <v xml:space="preserve"> </v>
      </c>
      <c r="W27" s="85" t="str">
        <f t="shared" si="15"/>
        <v xml:space="preserve"> </v>
      </c>
      <c r="X27" s="86" t="str">
        <f t="shared" si="16"/>
        <v xml:space="preserve"> </v>
      </c>
    </row>
    <row r="28" spans="2:24">
      <c r="B28" s="6">
        <f>'Menný zoznam'!B28</f>
        <v>0</v>
      </c>
      <c r="C28" s="2">
        <f>'Menný zoznam'!C28</f>
        <v>0</v>
      </c>
      <c r="D28" s="2">
        <f>'Menný zoznam'!E28</f>
        <v>0</v>
      </c>
      <c r="E28" s="16">
        <f t="shared" si="24"/>
        <v>0</v>
      </c>
      <c r="F28" s="16">
        <f>'Menný zoznam'!D28</f>
        <v>0</v>
      </c>
      <c r="G28" s="7"/>
      <c r="H28" s="7"/>
      <c r="I28" s="69">
        <f t="shared" si="25"/>
        <v>0</v>
      </c>
      <c r="J28" s="2">
        <f t="shared" si="26"/>
        <v>0</v>
      </c>
      <c r="K28" s="2">
        <f t="shared" si="27"/>
        <v>0</v>
      </c>
      <c r="L28" s="2">
        <f t="shared" si="28"/>
        <v>0</v>
      </c>
      <c r="M28" s="2">
        <f t="shared" si="29"/>
        <v>0</v>
      </c>
      <c r="N28" s="62">
        <f t="shared" si="30"/>
        <v>0</v>
      </c>
      <c r="O28" s="83" t="e">
        <f t="shared" si="7"/>
        <v>#DIV/0!</v>
      </c>
      <c r="P28" s="84" t="str">
        <f t="shared" si="8"/>
        <v xml:space="preserve"> </v>
      </c>
      <c r="Q28" s="85" t="str">
        <f t="shared" si="9"/>
        <v xml:space="preserve"> </v>
      </c>
      <c r="R28" s="85" t="str">
        <f t="shared" si="10"/>
        <v xml:space="preserve"> </v>
      </c>
      <c r="S28" s="85" t="str">
        <f t="shared" si="11"/>
        <v xml:space="preserve"> </v>
      </c>
      <c r="T28" s="85" t="str">
        <f t="shared" si="12"/>
        <v xml:space="preserve"> </v>
      </c>
      <c r="U28" s="85" t="str">
        <f t="shared" si="13"/>
        <v xml:space="preserve"> </v>
      </c>
      <c r="V28" s="85" t="str">
        <f t="shared" si="14"/>
        <v xml:space="preserve"> </v>
      </c>
      <c r="W28" s="85" t="str">
        <f t="shared" si="15"/>
        <v xml:space="preserve"> </v>
      </c>
      <c r="X28" s="86" t="str">
        <f t="shared" si="16"/>
        <v xml:space="preserve"> </v>
      </c>
    </row>
    <row r="29" spans="2:24">
      <c r="B29" s="6">
        <f>'Menný zoznam'!B29</f>
        <v>0</v>
      </c>
      <c r="C29" s="2">
        <f>'Menný zoznam'!C29</f>
        <v>0</v>
      </c>
      <c r="D29" s="2">
        <f>'Menný zoznam'!E29</f>
        <v>0</v>
      </c>
      <c r="E29" s="16">
        <f t="shared" si="24"/>
        <v>0</v>
      </c>
      <c r="F29" s="16">
        <f>'Menný zoznam'!D29</f>
        <v>0</v>
      </c>
      <c r="G29" s="7"/>
      <c r="H29" s="7"/>
      <c r="I29" s="69">
        <f t="shared" si="25"/>
        <v>0</v>
      </c>
      <c r="J29" s="2">
        <f t="shared" si="26"/>
        <v>0</v>
      </c>
      <c r="K29" s="2">
        <f t="shared" si="27"/>
        <v>0</v>
      </c>
      <c r="L29" s="2">
        <f t="shared" si="28"/>
        <v>0</v>
      </c>
      <c r="M29" s="2">
        <f t="shared" si="29"/>
        <v>0</v>
      </c>
      <c r="N29" s="62">
        <f t="shared" si="30"/>
        <v>0</v>
      </c>
      <c r="O29" s="83" t="e">
        <f t="shared" si="7"/>
        <v>#DIV/0!</v>
      </c>
      <c r="P29" s="84" t="str">
        <f t="shared" si="8"/>
        <v xml:space="preserve"> </v>
      </c>
      <c r="Q29" s="85" t="str">
        <f t="shared" si="9"/>
        <v xml:space="preserve"> </v>
      </c>
      <c r="R29" s="85" t="str">
        <f t="shared" si="10"/>
        <v xml:space="preserve"> </v>
      </c>
      <c r="S29" s="85" t="str">
        <f t="shared" si="11"/>
        <v xml:space="preserve"> </v>
      </c>
      <c r="T29" s="85" t="str">
        <f t="shared" si="12"/>
        <v xml:space="preserve"> </v>
      </c>
      <c r="U29" s="85" t="str">
        <f t="shared" si="13"/>
        <v xml:space="preserve"> </v>
      </c>
      <c r="V29" s="85" t="str">
        <f t="shared" si="14"/>
        <v xml:space="preserve"> </v>
      </c>
      <c r="W29" s="85" t="str">
        <f t="shared" si="15"/>
        <v xml:space="preserve"> </v>
      </c>
      <c r="X29" s="86" t="str">
        <f t="shared" si="16"/>
        <v xml:space="preserve"> </v>
      </c>
    </row>
    <row r="30" spans="2:24">
      <c r="B30" s="6">
        <f>'Menný zoznam'!B30</f>
        <v>0</v>
      </c>
      <c r="C30" s="2">
        <f>'Menný zoznam'!C30</f>
        <v>0</v>
      </c>
      <c r="D30" s="2">
        <f>'Menný zoznam'!E30</f>
        <v>0</v>
      </c>
      <c r="E30" s="16">
        <f t="shared" si="24"/>
        <v>0</v>
      </c>
      <c r="F30" s="16">
        <f>'Menný zoznam'!D30</f>
        <v>0</v>
      </c>
      <c r="G30" s="7"/>
      <c r="H30" s="7"/>
      <c r="I30" s="69">
        <f t="shared" si="25"/>
        <v>0</v>
      </c>
      <c r="J30" s="2">
        <f t="shared" si="26"/>
        <v>0</v>
      </c>
      <c r="K30" s="2">
        <f t="shared" si="27"/>
        <v>0</v>
      </c>
      <c r="L30" s="2">
        <f t="shared" si="28"/>
        <v>0</v>
      </c>
      <c r="M30" s="2">
        <f t="shared" si="29"/>
        <v>0</v>
      </c>
      <c r="N30" s="62">
        <f t="shared" si="30"/>
        <v>0</v>
      </c>
      <c r="O30" s="83" t="e">
        <f t="shared" si="7"/>
        <v>#DIV/0!</v>
      </c>
      <c r="P30" s="84" t="str">
        <f t="shared" si="8"/>
        <v xml:space="preserve"> </v>
      </c>
      <c r="Q30" s="85" t="str">
        <f t="shared" si="9"/>
        <v xml:space="preserve"> </v>
      </c>
      <c r="R30" s="85" t="str">
        <f t="shared" si="10"/>
        <v xml:space="preserve"> </v>
      </c>
      <c r="S30" s="85" t="str">
        <f t="shared" si="11"/>
        <v xml:space="preserve"> </v>
      </c>
      <c r="T30" s="85" t="str">
        <f t="shared" si="12"/>
        <v xml:space="preserve"> </v>
      </c>
      <c r="U30" s="85" t="str">
        <f t="shared" si="13"/>
        <v xml:space="preserve"> </v>
      </c>
      <c r="V30" s="85" t="str">
        <f t="shared" si="14"/>
        <v xml:space="preserve"> </v>
      </c>
      <c r="W30" s="85" t="str">
        <f t="shared" si="15"/>
        <v xml:space="preserve"> </v>
      </c>
      <c r="X30" s="86" t="str">
        <f t="shared" si="16"/>
        <v xml:space="preserve"> </v>
      </c>
    </row>
    <row r="31" spans="2:24">
      <c r="B31" s="6">
        <f>'Menný zoznam'!B31</f>
        <v>0</v>
      </c>
      <c r="C31" s="2">
        <f>'Menný zoznam'!C31</f>
        <v>0</v>
      </c>
      <c r="D31" s="2">
        <f>'Menný zoznam'!E31</f>
        <v>0</v>
      </c>
      <c r="E31" s="16">
        <f t="shared" si="24"/>
        <v>0</v>
      </c>
      <c r="F31" s="16">
        <f>'Menný zoznam'!D31</f>
        <v>0</v>
      </c>
      <c r="G31" s="7"/>
      <c r="H31" s="7"/>
      <c r="I31" s="69">
        <f t="shared" si="25"/>
        <v>0</v>
      </c>
      <c r="J31" s="2">
        <f t="shared" si="26"/>
        <v>0</v>
      </c>
      <c r="K31" s="2">
        <f t="shared" si="27"/>
        <v>0</v>
      </c>
      <c r="L31" s="2">
        <f t="shared" si="28"/>
        <v>0</v>
      </c>
      <c r="M31" s="2">
        <f t="shared" si="29"/>
        <v>0</v>
      </c>
      <c r="N31" s="62">
        <f t="shared" si="30"/>
        <v>0</v>
      </c>
      <c r="O31" s="83" t="e">
        <f t="shared" si="7"/>
        <v>#DIV/0!</v>
      </c>
      <c r="P31" s="84" t="str">
        <f t="shared" si="8"/>
        <v xml:space="preserve"> </v>
      </c>
      <c r="Q31" s="85" t="str">
        <f t="shared" si="9"/>
        <v xml:space="preserve"> </v>
      </c>
      <c r="R31" s="85" t="str">
        <f t="shared" si="10"/>
        <v xml:space="preserve"> </v>
      </c>
      <c r="S31" s="85" t="str">
        <f t="shared" si="11"/>
        <v xml:space="preserve"> </v>
      </c>
      <c r="T31" s="85" t="str">
        <f t="shared" si="12"/>
        <v xml:space="preserve"> </v>
      </c>
      <c r="U31" s="85" t="str">
        <f t="shared" si="13"/>
        <v xml:space="preserve"> </v>
      </c>
      <c r="V31" s="85" t="str">
        <f t="shared" si="14"/>
        <v xml:space="preserve"> </v>
      </c>
      <c r="W31" s="85" t="str">
        <f t="shared" si="15"/>
        <v xml:space="preserve"> </v>
      </c>
      <c r="X31" s="86" t="str">
        <f t="shared" si="16"/>
        <v xml:space="preserve"> </v>
      </c>
    </row>
    <row r="32" spans="2:24" ht="15" thickBot="1">
      <c r="B32" s="63">
        <f>'Menný zoznam'!B32</f>
        <v>0</v>
      </c>
      <c r="C32" s="61">
        <f>'Menný zoznam'!C32</f>
        <v>0</v>
      </c>
      <c r="D32" s="61">
        <f>'Menný zoznam'!E32</f>
        <v>0</v>
      </c>
      <c r="E32" s="70">
        <f t="shared" si="24"/>
        <v>0</v>
      </c>
      <c r="F32" s="16">
        <f>'Menný zoznam'!D32</f>
        <v>0</v>
      </c>
      <c r="G32" s="15"/>
      <c r="H32" s="15"/>
      <c r="I32" s="69">
        <f t="shared" si="25"/>
        <v>0</v>
      </c>
      <c r="J32" s="2">
        <f t="shared" si="26"/>
        <v>0</v>
      </c>
      <c r="K32" s="2">
        <f t="shared" si="27"/>
        <v>0</v>
      </c>
      <c r="L32" s="2">
        <f t="shared" si="28"/>
        <v>0</v>
      </c>
      <c r="M32" s="2">
        <f t="shared" si="29"/>
        <v>0</v>
      </c>
      <c r="N32" s="62">
        <f t="shared" si="30"/>
        <v>0</v>
      </c>
      <c r="O32" s="83" t="e">
        <f t="shared" si="7"/>
        <v>#DIV/0!</v>
      </c>
      <c r="P32" s="84" t="str">
        <f t="shared" si="8"/>
        <v xml:space="preserve"> </v>
      </c>
      <c r="Q32" s="85" t="str">
        <f t="shared" si="9"/>
        <v xml:space="preserve"> </v>
      </c>
      <c r="R32" s="85" t="str">
        <f t="shared" si="10"/>
        <v xml:space="preserve"> </v>
      </c>
      <c r="S32" s="85" t="str">
        <f t="shared" si="11"/>
        <v xml:space="preserve"> </v>
      </c>
      <c r="T32" s="85" t="str">
        <f t="shared" si="12"/>
        <v xml:space="preserve"> </v>
      </c>
      <c r="U32" s="85" t="str">
        <f t="shared" si="13"/>
        <v xml:space="preserve"> </v>
      </c>
      <c r="V32" s="85" t="str">
        <f t="shared" si="14"/>
        <v xml:space="preserve"> </v>
      </c>
      <c r="W32" s="85" t="str">
        <f t="shared" si="15"/>
        <v xml:space="preserve"> </v>
      </c>
      <c r="X32" s="86" t="str">
        <f t="shared" si="16"/>
        <v xml:space="preserve"> </v>
      </c>
    </row>
    <row r="34" spans="2:12" ht="15" thickBot="1"/>
    <row r="35" spans="2:12">
      <c r="B35" s="103" t="s">
        <v>91</v>
      </c>
      <c r="C35" s="104"/>
      <c r="D35" s="104"/>
      <c r="E35" s="105"/>
      <c r="F35" s="106"/>
      <c r="G35" s="104"/>
      <c r="H35" s="104"/>
      <c r="I35" s="104"/>
      <c r="J35" s="104"/>
      <c r="K35" s="104"/>
      <c r="L35" s="107"/>
    </row>
    <row r="36" spans="2:12">
      <c r="B36" s="108" t="s">
        <v>8</v>
      </c>
      <c r="C36" s="110" t="s">
        <v>9</v>
      </c>
      <c r="D36" s="111"/>
      <c r="E36" s="112"/>
      <c r="F36" s="111"/>
      <c r="G36" s="111"/>
      <c r="H36" s="111"/>
      <c r="I36" s="111"/>
      <c r="J36" s="111"/>
      <c r="K36" s="111"/>
      <c r="L36" s="113"/>
    </row>
    <row r="37" spans="2:12">
      <c r="B37" s="10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2">
      <c r="B38" s="34" t="s">
        <v>10</v>
      </c>
      <c r="C38" s="77">
        <v>0.5</v>
      </c>
      <c r="D38" s="77">
        <v>0.5</v>
      </c>
      <c r="E38" s="77">
        <v>0.5</v>
      </c>
      <c r="F38" s="77">
        <v>0.5</v>
      </c>
      <c r="G38" s="77">
        <v>0.7</v>
      </c>
      <c r="H38" s="77">
        <v>0.7</v>
      </c>
      <c r="I38" s="77">
        <v>0.7</v>
      </c>
      <c r="J38" s="77">
        <v>0.9</v>
      </c>
      <c r="K38" s="77">
        <v>0.9</v>
      </c>
    </row>
    <row r="39" spans="2:12" ht="14.4" customHeight="1">
      <c r="B39" s="34" t="s">
        <v>11</v>
      </c>
      <c r="C39" s="77">
        <v>0.7</v>
      </c>
      <c r="D39" s="77">
        <v>0.7</v>
      </c>
      <c r="E39" s="77">
        <v>0.7</v>
      </c>
      <c r="F39" s="77">
        <v>0.7</v>
      </c>
      <c r="G39" s="77">
        <v>0.9</v>
      </c>
      <c r="H39" s="77">
        <v>0.9</v>
      </c>
      <c r="I39" s="77">
        <v>0.9</v>
      </c>
      <c r="J39" s="77">
        <v>1.1000000000000001</v>
      </c>
      <c r="K39" s="77">
        <v>1.1000000000000001</v>
      </c>
    </row>
    <row r="40" spans="2:12">
      <c r="B40" s="34" t="s">
        <v>12</v>
      </c>
      <c r="C40" s="77">
        <v>0.9</v>
      </c>
      <c r="D40" s="77">
        <v>0.9</v>
      </c>
      <c r="E40" s="77">
        <v>0.9</v>
      </c>
      <c r="F40" s="77">
        <v>0.9</v>
      </c>
      <c r="G40" s="77">
        <v>1.1000000000000001</v>
      </c>
      <c r="H40" s="77">
        <v>1.1000000000000001</v>
      </c>
      <c r="I40" s="77">
        <v>1.1000000000000001</v>
      </c>
      <c r="J40" s="77">
        <v>1.3</v>
      </c>
      <c r="K40" s="77">
        <v>1.3</v>
      </c>
    </row>
    <row r="41" spans="2:12">
      <c r="B41" s="34" t="s">
        <v>13</v>
      </c>
      <c r="C41" s="77">
        <v>1.1000000000000001</v>
      </c>
      <c r="D41" s="77">
        <v>1.1000000000000001</v>
      </c>
      <c r="E41" s="77">
        <v>1.1000000000000001</v>
      </c>
      <c r="F41" s="77">
        <v>1.1000000000000001</v>
      </c>
      <c r="G41" s="77">
        <v>1.3</v>
      </c>
      <c r="H41" s="77">
        <v>1.3</v>
      </c>
      <c r="I41" s="77">
        <v>1.3</v>
      </c>
      <c r="J41" s="77">
        <v>1.5</v>
      </c>
      <c r="K41" s="77">
        <v>1.5</v>
      </c>
    </row>
    <row r="42" spans="2:12" ht="15" thickBot="1">
      <c r="B42" s="37" t="s">
        <v>14</v>
      </c>
      <c r="C42" s="78">
        <v>1.3</v>
      </c>
      <c r="D42" s="78">
        <v>1.3</v>
      </c>
      <c r="E42" s="78">
        <v>1.3</v>
      </c>
      <c r="F42" s="78">
        <v>1.3</v>
      </c>
      <c r="G42" s="78">
        <v>1.5</v>
      </c>
      <c r="H42" s="78">
        <v>1.5</v>
      </c>
      <c r="I42" s="78">
        <v>1.5</v>
      </c>
      <c r="J42" s="78">
        <v>1.7</v>
      </c>
      <c r="K42" s="78">
        <v>1.7</v>
      </c>
    </row>
  </sheetData>
  <sheetProtection password="C711" sheet="1" objects="1" scenarios="1"/>
  <mergeCells count="3">
    <mergeCell ref="B35:L35"/>
    <mergeCell ref="B36:B37"/>
    <mergeCell ref="C36:L36"/>
  </mergeCells>
  <conditionalFormatting sqref="P3:X32">
    <cfRule type="cellIs" dxfId="68" priority="5" operator="equal">
      <formula>"Level 5"</formula>
    </cfRule>
    <cfRule type="cellIs" dxfId="67" priority="6" operator="equal">
      <formula>"Level 4"</formula>
    </cfRule>
    <cfRule type="cellIs" dxfId="66" priority="7" operator="equal">
      <formula>"Level 3"</formula>
    </cfRule>
    <cfRule type="cellIs" dxfId="65" priority="8" operator="equal">
      <formula>"Level 2"</formula>
    </cfRule>
    <cfRule type="cellIs" dxfId="64" priority="9" operator="equal">
      <formula>"Level 1"</formula>
    </cfRule>
  </conditionalFormatting>
  <conditionalFormatting sqref="P2:X32">
    <cfRule type="cellIs" dxfId="63" priority="1" operator="equal">
      <formula>"Level 3"</formula>
    </cfRule>
    <cfRule type="cellIs" dxfId="62" priority="2" operator="equal">
      <formula>"Level 2"</formula>
    </cfRule>
    <cfRule type="cellIs" dxfId="61" priority="3" operator="equal">
      <formula>"Level 1"</formula>
    </cfRule>
    <cfRule type="cellIs" dxfId="60" priority="4" operator="equal">
      <formula>"Level 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R42"/>
  <sheetViews>
    <sheetView topLeftCell="A12" workbookViewId="0">
      <selection activeCell="E19" sqref="E19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1.6640625" style="1" customWidth="1"/>
    <col min="6" max="6" width="12" style="1" customWidth="1"/>
    <col min="7" max="8" width="12.88671875" style="1" customWidth="1"/>
    <col min="9" max="9" width="13.44140625" style="1" customWidth="1"/>
    <col min="10" max="10" width="16.33203125" style="1" bestFit="1" customWidth="1"/>
    <col min="11" max="14" width="9.109375" style="1"/>
    <col min="15" max="15" width="10.5546875" style="1" customWidth="1"/>
    <col min="16" max="18" width="9.109375" style="1"/>
    <col min="19" max="19" width="14.109375" style="1" bestFit="1" customWidth="1"/>
    <col min="20" max="16384" width="9.109375" style="1"/>
  </cols>
  <sheetData>
    <row r="1" spans="2:18" ht="15" thickBot="1"/>
    <row r="2" spans="2:18" ht="28.8">
      <c r="B2" s="65" t="s">
        <v>0</v>
      </c>
      <c r="C2" s="3" t="s">
        <v>1</v>
      </c>
      <c r="D2" s="3" t="s">
        <v>24</v>
      </c>
      <c r="E2" s="17" t="s">
        <v>25</v>
      </c>
      <c r="F2" s="17" t="s">
        <v>26</v>
      </c>
      <c r="G2" s="17" t="s">
        <v>27</v>
      </c>
      <c r="H2" s="17" t="s">
        <v>62</v>
      </c>
      <c r="I2" s="17">
        <v>18</v>
      </c>
      <c r="J2" s="17">
        <v>17</v>
      </c>
      <c r="K2" s="17">
        <v>16</v>
      </c>
      <c r="L2" s="17">
        <v>15</v>
      </c>
      <c r="M2" s="17">
        <v>14</v>
      </c>
      <c r="N2" s="17">
        <v>13</v>
      </c>
      <c r="O2" s="17">
        <v>12</v>
      </c>
      <c r="P2" s="17">
        <v>11</v>
      </c>
      <c r="Q2" s="12">
        <v>10</v>
      </c>
      <c r="R2" s="31"/>
    </row>
    <row r="3" spans="2:18">
      <c r="B3" s="8">
        <f>'Menný zoznam'!B3</f>
        <v>0</v>
      </c>
      <c r="C3" s="9">
        <f>'Menný zoznam'!C3</f>
        <v>0</v>
      </c>
      <c r="D3" s="9">
        <f>'Menný zoznam'!D3</f>
        <v>0</v>
      </c>
      <c r="E3" s="7"/>
      <c r="F3" s="7"/>
      <c r="G3" s="7"/>
      <c r="H3" s="2">
        <f>MAX(E3:G3)</f>
        <v>0</v>
      </c>
      <c r="I3" s="30" t="str">
        <f t="shared" ref="I3:I24" si="0">IF(D3&gt;=18,IF(H3&lt;$K$38,"Level 0",IF(H3&lt;$K$39,$B$38,IF(H3&lt;$K$40,$B$39,IF(H3&lt;$K$41,$B$40,IF(H3&lt;$K$42,$B$41,$B$42)))))," ")</f>
        <v xml:space="preserve"> </v>
      </c>
      <c r="J3" s="30" t="str">
        <f t="shared" ref="J3:J24" si="1">IF(D3=17,IF(H3&lt;$J$38,"Level 0",IF(H3&lt;$J$39,$B$38,IF(H3&lt;$J$40,$B$39,IF(H3&lt;$J$41,$B$40,IF(H3&lt;$J$42,$B$41,$B$42)))))," ")</f>
        <v xml:space="preserve"> </v>
      </c>
      <c r="K3" s="30" t="str">
        <f t="shared" ref="K3:K24" si="2">IF(D3=16,IF(H3&lt;$I$38,"Level 0",IF(H3&lt;$I$39,$B$38,IF(H3&lt;$I$40,$B$39,IF(H3&lt;$I$41,$B$40,IF(H3&lt;$I$42,$B$41,$B$42)))))," ")</f>
        <v xml:space="preserve"> </v>
      </c>
      <c r="L3" s="30" t="str">
        <f t="shared" ref="L3:L24" si="3">IF(D3=15,IF(H3&lt;$H$38,"Level 0",IF(H3&lt;$H$39,$B$38,IF(H3&lt;$H$40,$B$39,IF(H3&lt;$H$41,$B$40,IF(H3&lt;$H$42,$B$41,$B$42)))))," ")</f>
        <v xml:space="preserve"> </v>
      </c>
      <c r="M3" s="30" t="str">
        <f t="shared" ref="M3:M24" si="4">IF(D3=14,IF(H3&lt;$G$38,"Level 0",IF(H3&lt;$G$39,$B$38,IF(H3&lt;$G$40,$B$39,IF(H3&lt;$G$41,$B$40,IF(H3&lt;$G$42,$B$41,$B$42)))))," ")</f>
        <v xml:space="preserve"> </v>
      </c>
      <c r="N3" s="30" t="str">
        <f t="shared" ref="N3:N24" si="5">IF(D3=13,IF(H3&lt;$F$38,"Level 0",IF(H3&lt;$F$39,$B$38,IF(H3&lt;$F$40,$B$39,IF(H3&lt;$F$41,$B$40,IF(H3&lt;$F$42,$B$41,$B$42)))))," ")</f>
        <v xml:space="preserve"> </v>
      </c>
      <c r="O3" s="30" t="str">
        <f t="shared" ref="O3:O24" si="6">IF(D3=12,IF(H3&lt;$E$38,"Level 0",IF(H3&lt;$E$39,$B$38,IF(H3&lt;$E$40,$B$39,IF(H3&lt;$E$41,$B$40,IF(H3&lt;$E$42,$B$41,$B$42)))))," ")</f>
        <v xml:space="preserve"> </v>
      </c>
      <c r="P3" s="30" t="str">
        <f t="shared" ref="P3:P24" si="7">IF(D3=11,IF(H3&lt;$D$38,"Level 0",IF(H3&lt;$D$39,$B$38,IF(H3&lt;$D$40,$B$39,IF(H3&lt;$D$41,$B$40,IF(H3&lt;$D$42,$B$41,$B$42)))))," ")</f>
        <v xml:space="preserve"> </v>
      </c>
      <c r="Q3" s="40" t="str">
        <f t="shared" ref="Q3:Q24" si="8">IF(D3=10,IF(H3&lt;$C$38,"Level 0",IF(H3&lt;$C$39,$B$38,IF(H3&lt;$C$40,$B$39,IF(H3&lt;$C$41,$B$40,IF(H3&lt;$C$42,$B$41,$B$42)))))," ")</f>
        <v xml:space="preserve"> </v>
      </c>
    </row>
    <row r="4" spans="2:18">
      <c r="B4" s="8">
        <f>'Menný zoznam'!B4</f>
        <v>0</v>
      </c>
      <c r="C4" s="9">
        <f>'Menný zoznam'!C4</f>
        <v>0</v>
      </c>
      <c r="D4" s="9">
        <f>'Menný zoznam'!D4</f>
        <v>0</v>
      </c>
      <c r="E4" s="7"/>
      <c r="F4" s="7"/>
      <c r="G4" s="7"/>
      <c r="H4" s="2">
        <f>MAX(E4:G4)</f>
        <v>0</v>
      </c>
      <c r="I4" s="30" t="str">
        <f t="shared" si="0"/>
        <v xml:space="preserve"> </v>
      </c>
      <c r="J4" s="30" t="str">
        <f t="shared" si="1"/>
        <v xml:space="preserve"> </v>
      </c>
      <c r="K4" s="30" t="str">
        <f t="shared" si="2"/>
        <v xml:space="preserve"> </v>
      </c>
      <c r="L4" s="30" t="str">
        <f t="shared" si="3"/>
        <v xml:space="preserve"> </v>
      </c>
      <c r="M4" s="30" t="str">
        <f t="shared" si="4"/>
        <v xml:space="preserve"> </v>
      </c>
      <c r="N4" s="30" t="str">
        <f t="shared" si="5"/>
        <v xml:space="preserve"> </v>
      </c>
      <c r="O4" s="30" t="str">
        <f t="shared" si="6"/>
        <v xml:space="preserve"> </v>
      </c>
      <c r="P4" s="30" t="str">
        <f t="shared" si="7"/>
        <v xml:space="preserve"> </v>
      </c>
      <c r="Q4" s="40" t="str">
        <f t="shared" si="8"/>
        <v xml:space="preserve"> </v>
      </c>
    </row>
    <row r="5" spans="2:18">
      <c r="B5" s="8">
        <f>'Menný zoznam'!B5</f>
        <v>0</v>
      </c>
      <c r="C5" s="9">
        <f>'Menný zoznam'!C5</f>
        <v>0</v>
      </c>
      <c r="D5" s="9">
        <f>'Menný zoznam'!D5</f>
        <v>0</v>
      </c>
      <c r="E5" s="7"/>
      <c r="F5" s="7"/>
      <c r="G5" s="7"/>
      <c r="H5" s="2">
        <f t="shared" ref="H5:H24" si="9">MAX(E5:G5)</f>
        <v>0</v>
      </c>
      <c r="I5" s="30" t="str">
        <f t="shared" si="0"/>
        <v xml:space="preserve"> </v>
      </c>
      <c r="J5" s="30" t="str">
        <f t="shared" si="1"/>
        <v xml:space="preserve"> </v>
      </c>
      <c r="K5" s="30" t="str">
        <f t="shared" si="2"/>
        <v xml:space="preserve"> </v>
      </c>
      <c r="L5" s="30" t="str">
        <f t="shared" si="3"/>
        <v xml:space="preserve"> </v>
      </c>
      <c r="M5" s="30" t="str">
        <f t="shared" si="4"/>
        <v xml:space="preserve"> </v>
      </c>
      <c r="N5" s="30" t="str">
        <f t="shared" si="5"/>
        <v xml:space="preserve"> </v>
      </c>
      <c r="O5" s="30" t="str">
        <f t="shared" si="6"/>
        <v xml:space="preserve"> </v>
      </c>
      <c r="P5" s="30" t="str">
        <f t="shared" si="7"/>
        <v xml:space="preserve"> </v>
      </c>
      <c r="Q5" s="40" t="str">
        <f t="shared" si="8"/>
        <v xml:space="preserve"> </v>
      </c>
    </row>
    <row r="6" spans="2:18">
      <c r="B6" s="8">
        <f>'Menný zoznam'!B6</f>
        <v>0</v>
      </c>
      <c r="C6" s="9">
        <f>'Menný zoznam'!C6</f>
        <v>0</v>
      </c>
      <c r="D6" s="9">
        <f>'Menný zoznam'!D6</f>
        <v>0</v>
      </c>
      <c r="E6" s="7"/>
      <c r="F6" s="7"/>
      <c r="G6" s="7"/>
      <c r="H6" s="2">
        <f t="shared" si="9"/>
        <v>0</v>
      </c>
      <c r="I6" s="30" t="str">
        <f t="shared" si="0"/>
        <v xml:space="preserve"> </v>
      </c>
      <c r="J6" s="30" t="str">
        <f t="shared" si="1"/>
        <v xml:space="preserve"> </v>
      </c>
      <c r="K6" s="30" t="str">
        <f t="shared" si="2"/>
        <v xml:space="preserve"> </v>
      </c>
      <c r="L6" s="30" t="str">
        <f t="shared" si="3"/>
        <v xml:space="preserve"> </v>
      </c>
      <c r="M6" s="30" t="str">
        <f t="shared" si="4"/>
        <v xml:space="preserve"> </v>
      </c>
      <c r="N6" s="30" t="str">
        <f t="shared" si="5"/>
        <v xml:space="preserve"> </v>
      </c>
      <c r="O6" s="30" t="str">
        <f t="shared" si="6"/>
        <v xml:space="preserve"> </v>
      </c>
      <c r="P6" s="30" t="str">
        <f t="shared" si="7"/>
        <v xml:space="preserve"> </v>
      </c>
      <c r="Q6" s="40" t="str">
        <f t="shared" si="8"/>
        <v xml:space="preserve"> </v>
      </c>
    </row>
    <row r="7" spans="2:18">
      <c r="B7" s="8">
        <f>'Menný zoznam'!B7</f>
        <v>0</v>
      </c>
      <c r="C7" s="9">
        <f>'Menný zoznam'!C7</f>
        <v>0</v>
      </c>
      <c r="D7" s="9">
        <f>'Menný zoznam'!D7</f>
        <v>0</v>
      </c>
      <c r="E7" s="7"/>
      <c r="F7" s="7"/>
      <c r="G7" s="7"/>
      <c r="H7" s="2">
        <f t="shared" si="9"/>
        <v>0</v>
      </c>
      <c r="I7" s="30" t="str">
        <f t="shared" si="0"/>
        <v xml:space="preserve"> </v>
      </c>
      <c r="J7" s="30" t="str">
        <f t="shared" si="1"/>
        <v xml:space="preserve"> </v>
      </c>
      <c r="K7" s="30" t="str">
        <f t="shared" si="2"/>
        <v xml:space="preserve"> </v>
      </c>
      <c r="L7" s="30" t="str">
        <f t="shared" si="3"/>
        <v xml:space="preserve"> </v>
      </c>
      <c r="M7" s="30" t="str">
        <f t="shared" si="4"/>
        <v xml:space="preserve"> </v>
      </c>
      <c r="N7" s="30" t="str">
        <f t="shared" si="5"/>
        <v xml:space="preserve"> </v>
      </c>
      <c r="O7" s="30" t="str">
        <f t="shared" si="6"/>
        <v xml:space="preserve"> </v>
      </c>
      <c r="P7" s="30" t="str">
        <f t="shared" si="7"/>
        <v xml:space="preserve"> </v>
      </c>
      <c r="Q7" s="40" t="str">
        <f t="shared" si="8"/>
        <v xml:space="preserve"> </v>
      </c>
    </row>
    <row r="8" spans="2:18">
      <c r="B8" s="8">
        <f>'Menný zoznam'!B8</f>
        <v>0</v>
      </c>
      <c r="C8" s="9">
        <f>'Menný zoznam'!C8</f>
        <v>0</v>
      </c>
      <c r="D8" s="9">
        <f>'Menný zoznam'!D8</f>
        <v>0</v>
      </c>
      <c r="E8" s="7"/>
      <c r="F8" s="7"/>
      <c r="G8" s="7"/>
      <c r="H8" s="2">
        <f t="shared" si="9"/>
        <v>0</v>
      </c>
      <c r="I8" s="30" t="str">
        <f t="shared" si="0"/>
        <v xml:space="preserve"> </v>
      </c>
      <c r="J8" s="30" t="str">
        <f t="shared" si="1"/>
        <v xml:space="preserve"> </v>
      </c>
      <c r="K8" s="30" t="str">
        <f t="shared" si="2"/>
        <v xml:space="preserve"> </v>
      </c>
      <c r="L8" s="30" t="str">
        <f t="shared" si="3"/>
        <v xml:space="preserve"> </v>
      </c>
      <c r="M8" s="30" t="str">
        <f t="shared" si="4"/>
        <v xml:space="preserve"> </v>
      </c>
      <c r="N8" s="30" t="str">
        <f t="shared" si="5"/>
        <v xml:space="preserve"> </v>
      </c>
      <c r="O8" s="30" t="str">
        <f t="shared" si="6"/>
        <v xml:space="preserve"> </v>
      </c>
      <c r="P8" s="30" t="str">
        <f t="shared" si="7"/>
        <v xml:space="preserve"> </v>
      </c>
      <c r="Q8" s="40" t="str">
        <f t="shared" si="8"/>
        <v xml:space="preserve"> </v>
      </c>
    </row>
    <row r="9" spans="2:18">
      <c r="B9" s="8">
        <f>'Menný zoznam'!B9</f>
        <v>0</v>
      </c>
      <c r="C9" s="9">
        <f>'Menný zoznam'!C9</f>
        <v>0</v>
      </c>
      <c r="D9" s="9">
        <f>'Menný zoznam'!D9</f>
        <v>0</v>
      </c>
      <c r="E9" s="7"/>
      <c r="F9" s="7"/>
      <c r="G9" s="7"/>
      <c r="H9" s="2">
        <f t="shared" si="9"/>
        <v>0</v>
      </c>
      <c r="I9" s="30" t="str">
        <f t="shared" si="0"/>
        <v xml:space="preserve"> </v>
      </c>
      <c r="J9" s="30" t="str">
        <f t="shared" si="1"/>
        <v xml:space="preserve"> </v>
      </c>
      <c r="K9" s="30" t="str">
        <f t="shared" si="2"/>
        <v xml:space="preserve"> </v>
      </c>
      <c r="L9" s="30" t="str">
        <f t="shared" si="3"/>
        <v xml:space="preserve"> </v>
      </c>
      <c r="M9" s="30" t="str">
        <f t="shared" si="4"/>
        <v xml:space="preserve"> </v>
      </c>
      <c r="N9" s="30" t="str">
        <f t="shared" si="5"/>
        <v xml:space="preserve"> </v>
      </c>
      <c r="O9" s="30" t="str">
        <f t="shared" si="6"/>
        <v xml:space="preserve"> </v>
      </c>
      <c r="P9" s="30" t="str">
        <f t="shared" si="7"/>
        <v xml:space="preserve"> </v>
      </c>
      <c r="Q9" s="40" t="str">
        <f t="shared" si="8"/>
        <v xml:space="preserve"> </v>
      </c>
    </row>
    <row r="10" spans="2:18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7"/>
      <c r="F10" s="7"/>
      <c r="G10" s="7"/>
      <c r="H10" s="2">
        <f t="shared" si="9"/>
        <v>0</v>
      </c>
      <c r="I10" s="30" t="str">
        <f t="shared" si="0"/>
        <v xml:space="preserve"> </v>
      </c>
      <c r="J10" s="30" t="str">
        <f t="shared" si="1"/>
        <v xml:space="preserve"> </v>
      </c>
      <c r="K10" s="30" t="str">
        <f t="shared" si="2"/>
        <v xml:space="preserve"> </v>
      </c>
      <c r="L10" s="30" t="str">
        <f t="shared" si="3"/>
        <v xml:space="preserve"> </v>
      </c>
      <c r="M10" s="30" t="str">
        <f t="shared" si="4"/>
        <v xml:space="preserve"> </v>
      </c>
      <c r="N10" s="30" t="str">
        <f t="shared" si="5"/>
        <v xml:space="preserve"> </v>
      </c>
      <c r="O10" s="30" t="str">
        <f t="shared" si="6"/>
        <v xml:space="preserve"> </v>
      </c>
      <c r="P10" s="30" t="str">
        <f t="shared" si="7"/>
        <v xml:space="preserve"> </v>
      </c>
      <c r="Q10" s="40" t="str">
        <f t="shared" si="8"/>
        <v xml:space="preserve"> </v>
      </c>
    </row>
    <row r="11" spans="2:18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7"/>
      <c r="F11" s="7"/>
      <c r="G11" s="7"/>
      <c r="H11" s="2">
        <f t="shared" si="9"/>
        <v>0</v>
      </c>
      <c r="I11" s="30" t="str">
        <f t="shared" si="0"/>
        <v xml:space="preserve"> </v>
      </c>
      <c r="J11" s="30" t="str">
        <f t="shared" si="1"/>
        <v xml:space="preserve"> </v>
      </c>
      <c r="K11" s="30" t="str">
        <f t="shared" si="2"/>
        <v xml:space="preserve"> </v>
      </c>
      <c r="L11" s="30" t="str">
        <f t="shared" si="3"/>
        <v xml:space="preserve"> </v>
      </c>
      <c r="M11" s="30" t="str">
        <f t="shared" si="4"/>
        <v xml:space="preserve"> </v>
      </c>
      <c r="N11" s="30" t="str">
        <f t="shared" si="5"/>
        <v xml:space="preserve"> </v>
      </c>
      <c r="O11" s="30" t="str">
        <f t="shared" si="6"/>
        <v xml:space="preserve"> </v>
      </c>
      <c r="P11" s="30" t="str">
        <f t="shared" si="7"/>
        <v xml:space="preserve"> </v>
      </c>
      <c r="Q11" s="40" t="str">
        <f t="shared" si="8"/>
        <v xml:space="preserve"> </v>
      </c>
    </row>
    <row r="12" spans="2:18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7"/>
      <c r="F12" s="7"/>
      <c r="G12" s="7"/>
      <c r="H12" s="2">
        <f t="shared" si="9"/>
        <v>0</v>
      </c>
      <c r="I12" s="30" t="str">
        <f t="shared" si="0"/>
        <v xml:space="preserve"> </v>
      </c>
      <c r="J12" s="30" t="str">
        <f t="shared" si="1"/>
        <v xml:space="preserve"> </v>
      </c>
      <c r="K12" s="30" t="str">
        <f t="shared" si="2"/>
        <v xml:space="preserve"> </v>
      </c>
      <c r="L12" s="30" t="str">
        <f t="shared" si="3"/>
        <v xml:space="preserve"> </v>
      </c>
      <c r="M12" s="30" t="str">
        <f t="shared" si="4"/>
        <v xml:space="preserve"> </v>
      </c>
      <c r="N12" s="30" t="str">
        <f t="shared" si="5"/>
        <v xml:space="preserve"> </v>
      </c>
      <c r="O12" s="30" t="str">
        <f t="shared" si="6"/>
        <v xml:space="preserve"> </v>
      </c>
      <c r="P12" s="30" t="str">
        <f t="shared" si="7"/>
        <v xml:space="preserve"> </v>
      </c>
      <c r="Q12" s="40" t="str">
        <f t="shared" si="8"/>
        <v xml:space="preserve"> </v>
      </c>
    </row>
    <row r="13" spans="2:18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7"/>
      <c r="F13" s="7"/>
      <c r="G13" s="7"/>
      <c r="H13" s="2">
        <f t="shared" si="9"/>
        <v>0</v>
      </c>
      <c r="I13" s="30" t="str">
        <f t="shared" si="0"/>
        <v xml:space="preserve"> </v>
      </c>
      <c r="J13" s="30" t="str">
        <f t="shared" si="1"/>
        <v xml:space="preserve"> </v>
      </c>
      <c r="K13" s="30" t="str">
        <f t="shared" si="2"/>
        <v xml:space="preserve"> </v>
      </c>
      <c r="L13" s="30" t="str">
        <f t="shared" si="3"/>
        <v xml:space="preserve"> </v>
      </c>
      <c r="M13" s="30" t="str">
        <f t="shared" si="4"/>
        <v xml:space="preserve"> </v>
      </c>
      <c r="N13" s="30" t="str">
        <f t="shared" si="5"/>
        <v xml:space="preserve"> </v>
      </c>
      <c r="O13" s="30" t="str">
        <f t="shared" si="6"/>
        <v xml:space="preserve"> </v>
      </c>
      <c r="P13" s="30" t="str">
        <f t="shared" si="7"/>
        <v xml:space="preserve"> </v>
      </c>
      <c r="Q13" s="40" t="str">
        <f t="shared" si="8"/>
        <v xml:space="preserve"> </v>
      </c>
    </row>
    <row r="14" spans="2:18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7"/>
      <c r="F14" s="7"/>
      <c r="G14" s="7"/>
      <c r="H14" s="2">
        <f t="shared" si="9"/>
        <v>0</v>
      </c>
      <c r="I14" s="30" t="str">
        <f t="shared" si="0"/>
        <v xml:space="preserve"> </v>
      </c>
      <c r="J14" s="30" t="str">
        <f t="shared" si="1"/>
        <v xml:space="preserve"> </v>
      </c>
      <c r="K14" s="30" t="str">
        <f t="shared" si="2"/>
        <v xml:space="preserve"> </v>
      </c>
      <c r="L14" s="30" t="str">
        <f t="shared" si="3"/>
        <v xml:space="preserve"> </v>
      </c>
      <c r="M14" s="30" t="str">
        <f t="shared" si="4"/>
        <v xml:space="preserve"> </v>
      </c>
      <c r="N14" s="30" t="str">
        <f t="shared" si="5"/>
        <v xml:space="preserve"> </v>
      </c>
      <c r="O14" s="30" t="str">
        <f t="shared" si="6"/>
        <v xml:space="preserve"> </v>
      </c>
      <c r="P14" s="30" t="str">
        <f t="shared" si="7"/>
        <v xml:space="preserve"> </v>
      </c>
      <c r="Q14" s="40" t="str">
        <f t="shared" si="8"/>
        <v xml:space="preserve"> </v>
      </c>
    </row>
    <row r="15" spans="2:18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7"/>
      <c r="F15" s="7"/>
      <c r="G15" s="7"/>
      <c r="H15" s="2">
        <f t="shared" si="9"/>
        <v>0</v>
      </c>
      <c r="I15" s="30" t="str">
        <f t="shared" si="0"/>
        <v xml:space="preserve"> </v>
      </c>
      <c r="J15" s="30" t="str">
        <f t="shared" si="1"/>
        <v xml:space="preserve"> </v>
      </c>
      <c r="K15" s="30" t="str">
        <f t="shared" si="2"/>
        <v xml:space="preserve"> </v>
      </c>
      <c r="L15" s="30" t="str">
        <f t="shared" si="3"/>
        <v xml:space="preserve"> </v>
      </c>
      <c r="M15" s="30" t="str">
        <f t="shared" si="4"/>
        <v xml:space="preserve"> </v>
      </c>
      <c r="N15" s="30" t="str">
        <f t="shared" si="5"/>
        <v xml:space="preserve"> </v>
      </c>
      <c r="O15" s="30" t="str">
        <f t="shared" si="6"/>
        <v xml:space="preserve"> </v>
      </c>
      <c r="P15" s="30" t="str">
        <f t="shared" si="7"/>
        <v xml:space="preserve"> </v>
      </c>
      <c r="Q15" s="40" t="str">
        <f t="shared" si="8"/>
        <v xml:space="preserve"> </v>
      </c>
    </row>
    <row r="16" spans="2:18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7"/>
      <c r="F16" s="7"/>
      <c r="G16" s="7"/>
      <c r="H16" s="2">
        <f t="shared" si="9"/>
        <v>0</v>
      </c>
      <c r="I16" s="30" t="str">
        <f t="shared" si="0"/>
        <v xml:space="preserve"> </v>
      </c>
      <c r="J16" s="30" t="str">
        <f t="shared" si="1"/>
        <v xml:space="preserve"> </v>
      </c>
      <c r="K16" s="30" t="str">
        <f t="shared" si="2"/>
        <v xml:space="preserve"> </v>
      </c>
      <c r="L16" s="30" t="str">
        <f t="shared" si="3"/>
        <v xml:space="preserve"> </v>
      </c>
      <c r="M16" s="30" t="str">
        <f t="shared" si="4"/>
        <v xml:space="preserve"> </v>
      </c>
      <c r="N16" s="30" t="str">
        <f t="shared" si="5"/>
        <v xml:space="preserve"> </v>
      </c>
      <c r="O16" s="30" t="str">
        <f t="shared" si="6"/>
        <v xml:space="preserve"> </v>
      </c>
      <c r="P16" s="30" t="str">
        <f t="shared" si="7"/>
        <v xml:space="preserve"> </v>
      </c>
      <c r="Q16" s="40" t="str">
        <f t="shared" si="8"/>
        <v xml:space="preserve"> </v>
      </c>
    </row>
    <row r="17" spans="2:17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7"/>
      <c r="F17" s="7"/>
      <c r="G17" s="7"/>
      <c r="H17" s="2">
        <f t="shared" si="9"/>
        <v>0</v>
      </c>
      <c r="I17" s="30" t="str">
        <f t="shared" si="0"/>
        <v xml:space="preserve"> </v>
      </c>
      <c r="J17" s="30" t="str">
        <f t="shared" si="1"/>
        <v xml:space="preserve"> </v>
      </c>
      <c r="K17" s="30" t="str">
        <f t="shared" si="2"/>
        <v xml:space="preserve"> </v>
      </c>
      <c r="L17" s="30" t="str">
        <f t="shared" si="3"/>
        <v xml:space="preserve"> </v>
      </c>
      <c r="M17" s="30" t="str">
        <f t="shared" si="4"/>
        <v xml:space="preserve"> </v>
      </c>
      <c r="N17" s="30" t="str">
        <f t="shared" si="5"/>
        <v xml:space="preserve"> </v>
      </c>
      <c r="O17" s="30" t="str">
        <f t="shared" si="6"/>
        <v xml:space="preserve"> </v>
      </c>
      <c r="P17" s="30" t="str">
        <f t="shared" si="7"/>
        <v xml:space="preserve"> </v>
      </c>
      <c r="Q17" s="40" t="str">
        <f t="shared" si="8"/>
        <v xml:space="preserve"> </v>
      </c>
    </row>
    <row r="18" spans="2:17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7"/>
      <c r="F18" s="7"/>
      <c r="G18" s="7"/>
      <c r="H18" s="2">
        <f t="shared" si="9"/>
        <v>0</v>
      </c>
      <c r="I18" s="30" t="str">
        <f t="shared" si="0"/>
        <v xml:space="preserve"> </v>
      </c>
      <c r="J18" s="30" t="str">
        <f t="shared" si="1"/>
        <v xml:space="preserve"> </v>
      </c>
      <c r="K18" s="30" t="str">
        <f t="shared" si="2"/>
        <v xml:space="preserve"> </v>
      </c>
      <c r="L18" s="30" t="str">
        <f t="shared" si="3"/>
        <v xml:space="preserve"> </v>
      </c>
      <c r="M18" s="30" t="str">
        <f t="shared" si="4"/>
        <v xml:space="preserve"> </v>
      </c>
      <c r="N18" s="30" t="str">
        <f t="shared" si="5"/>
        <v xml:space="preserve"> </v>
      </c>
      <c r="O18" s="30" t="str">
        <f t="shared" si="6"/>
        <v xml:space="preserve"> </v>
      </c>
      <c r="P18" s="30" t="str">
        <f t="shared" si="7"/>
        <v xml:space="preserve"> </v>
      </c>
      <c r="Q18" s="40" t="str">
        <f t="shared" si="8"/>
        <v xml:space="preserve"> </v>
      </c>
    </row>
    <row r="19" spans="2:17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7"/>
      <c r="F19" s="7"/>
      <c r="G19" s="7"/>
      <c r="H19" s="2">
        <f t="shared" si="9"/>
        <v>0</v>
      </c>
      <c r="I19" s="30" t="str">
        <f t="shared" si="0"/>
        <v xml:space="preserve"> </v>
      </c>
      <c r="J19" s="30" t="str">
        <f t="shared" si="1"/>
        <v xml:space="preserve"> </v>
      </c>
      <c r="K19" s="30" t="str">
        <f t="shared" si="2"/>
        <v xml:space="preserve"> </v>
      </c>
      <c r="L19" s="30" t="str">
        <f t="shared" si="3"/>
        <v xml:space="preserve"> </v>
      </c>
      <c r="M19" s="30" t="str">
        <f t="shared" si="4"/>
        <v xml:space="preserve"> </v>
      </c>
      <c r="N19" s="30" t="str">
        <f t="shared" si="5"/>
        <v xml:space="preserve"> </v>
      </c>
      <c r="O19" s="30" t="str">
        <f t="shared" si="6"/>
        <v xml:space="preserve"> </v>
      </c>
      <c r="P19" s="30" t="str">
        <f t="shared" si="7"/>
        <v xml:space="preserve"> </v>
      </c>
      <c r="Q19" s="40" t="str">
        <f t="shared" si="8"/>
        <v xml:space="preserve"> </v>
      </c>
    </row>
    <row r="20" spans="2:17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7"/>
      <c r="G20" s="7"/>
      <c r="H20" s="2">
        <f t="shared" si="9"/>
        <v>0</v>
      </c>
      <c r="I20" s="30" t="str">
        <f t="shared" si="0"/>
        <v xml:space="preserve"> </v>
      </c>
      <c r="J20" s="30" t="str">
        <f t="shared" si="1"/>
        <v xml:space="preserve"> </v>
      </c>
      <c r="K20" s="30" t="str">
        <f t="shared" si="2"/>
        <v xml:space="preserve"> </v>
      </c>
      <c r="L20" s="30" t="str">
        <f t="shared" si="3"/>
        <v xml:space="preserve"> </v>
      </c>
      <c r="M20" s="30" t="str">
        <f t="shared" si="4"/>
        <v xml:space="preserve"> </v>
      </c>
      <c r="N20" s="30" t="str">
        <f t="shared" si="5"/>
        <v xml:space="preserve"> </v>
      </c>
      <c r="O20" s="30" t="str">
        <f t="shared" si="6"/>
        <v xml:space="preserve"> </v>
      </c>
      <c r="P20" s="30" t="str">
        <f t="shared" si="7"/>
        <v xml:space="preserve"> </v>
      </c>
      <c r="Q20" s="40" t="str">
        <f t="shared" si="8"/>
        <v xml:space="preserve"> </v>
      </c>
    </row>
    <row r="21" spans="2:17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7"/>
      <c r="G21" s="7"/>
      <c r="H21" s="2">
        <f t="shared" ref="H21" si="10">MAX(E21:G21)</f>
        <v>0</v>
      </c>
      <c r="I21" s="30" t="str">
        <f t="shared" ref="I21" si="11">IF(D21&gt;=18,IF(H21&lt;$K$38,"Level 0",IF(H21&lt;$K$39,$B$38,IF(H21&lt;$K$40,$B$39,IF(H21&lt;$K$41,$B$40,IF(H21&lt;$K$42,$B$41,$B$42)))))," ")</f>
        <v xml:space="preserve"> </v>
      </c>
      <c r="J21" s="30" t="str">
        <f t="shared" ref="J21" si="12">IF(D21=17,IF(H21&lt;$J$38,"Level 0",IF(H21&lt;$J$39,$B$38,IF(H21&lt;$J$40,$B$39,IF(H21&lt;$J$41,$B$40,IF(H21&lt;$J$42,$B$41,$B$42)))))," ")</f>
        <v xml:space="preserve"> </v>
      </c>
      <c r="K21" s="30" t="str">
        <f t="shared" ref="K21" si="13">IF(D21=16,IF(H21&lt;$I$38,"Level 0",IF(H21&lt;$I$39,$B$38,IF(H21&lt;$I$40,$B$39,IF(H21&lt;$I$41,$B$40,IF(H21&lt;$I$42,$B$41,$B$42)))))," ")</f>
        <v xml:space="preserve"> </v>
      </c>
      <c r="L21" s="30" t="str">
        <f t="shared" ref="L21" si="14">IF(D21=15,IF(H21&lt;$H$38,"Level 0",IF(H21&lt;$H$39,$B$38,IF(H21&lt;$H$40,$B$39,IF(H21&lt;$H$41,$B$40,IF(H21&lt;$H$42,$B$41,$B$42)))))," ")</f>
        <v xml:space="preserve"> </v>
      </c>
      <c r="M21" s="30" t="str">
        <f t="shared" ref="M21" si="15">IF(D21=14,IF(H21&lt;$G$38,"Level 0",IF(H21&lt;$G$39,$B$38,IF(H21&lt;$G$40,$B$39,IF(H21&lt;$G$41,$B$40,IF(H21&lt;$G$42,$B$41,$B$42)))))," ")</f>
        <v xml:space="preserve"> </v>
      </c>
      <c r="N21" s="30" t="str">
        <f t="shared" ref="N21" si="16">IF(D21=13,IF(H21&lt;$F$38,"Level 0",IF(H21&lt;$F$39,$B$38,IF(H21&lt;$F$40,$B$39,IF(H21&lt;$F$41,$B$40,IF(H21&lt;$F$42,$B$41,$B$42)))))," ")</f>
        <v xml:space="preserve"> </v>
      </c>
      <c r="O21" s="30" t="str">
        <f t="shared" ref="O21" si="17">IF(D21=12,IF(H21&lt;$E$38,"Level 0",IF(H21&lt;$E$39,$B$38,IF(H21&lt;$E$40,$B$39,IF(H21&lt;$E$41,$B$40,IF(H21&lt;$E$42,$B$41,$B$42)))))," ")</f>
        <v xml:space="preserve"> </v>
      </c>
      <c r="P21" s="30" t="str">
        <f t="shared" ref="P21" si="18">IF(D21=11,IF(H21&lt;$D$38,"Level 0",IF(H21&lt;$D$39,$B$38,IF(H21&lt;$D$40,$B$39,IF(H21&lt;$D$41,$B$40,IF(H21&lt;$D$42,$B$41,$B$42)))))," ")</f>
        <v xml:space="preserve"> </v>
      </c>
      <c r="Q21" s="40" t="str">
        <f t="shared" ref="Q21" si="19">IF(D21=10,IF(H21&lt;$C$38,"Level 0",IF(H21&lt;$C$39,$B$38,IF(H21&lt;$C$40,$B$39,IF(H21&lt;$C$41,$B$40,IF(H21&lt;$C$42,$B$41,$B$42)))))," ")</f>
        <v xml:space="preserve"> </v>
      </c>
    </row>
    <row r="22" spans="2:17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7"/>
      <c r="G22" s="7"/>
      <c r="H22" s="2">
        <f t="shared" si="9"/>
        <v>0</v>
      </c>
      <c r="I22" s="30" t="str">
        <f t="shared" si="0"/>
        <v xml:space="preserve"> </v>
      </c>
      <c r="J22" s="30" t="str">
        <f t="shared" si="1"/>
        <v xml:space="preserve"> </v>
      </c>
      <c r="K22" s="30" t="str">
        <f t="shared" si="2"/>
        <v xml:space="preserve"> </v>
      </c>
      <c r="L22" s="30" t="str">
        <f t="shared" si="3"/>
        <v xml:space="preserve"> </v>
      </c>
      <c r="M22" s="30" t="str">
        <f t="shared" si="4"/>
        <v xml:space="preserve"> </v>
      </c>
      <c r="N22" s="30" t="str">
        <f t="shared" si="5"/>
        <v xml:space="preserve"> </v>
      </c>
      <c r="O22" s="30" t="str">
        <f t="shared" si="6"/>
        <v xml:space="preserve"> </v>
      </c>
      <c r="P22" s="30" t="str">
        <f t="shared" si="7"/>
        <v xml:space="preserve"> </v>
      </c>
      <c r="Q22" s="40" t="str">
        <f t="shared" si="8"/>
        <v xml:space="preserve"> </v>
      </c>
    </row>
    <row r="23" spans="2:17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7"/>
      <c r="G23" s="7"/>
      <c r="H23" s="2">
        <f t="shared" si="9"/>
        <v>0</v>
      </c>
      <c r="I23" s="30" t="str">
        <f t="shared" si="0"/>
        <v xml:space="preserve"> </v>
      </c>
      <c r="J23" s="30" t="str">
        <f t="shared" si="1"/>
        <v xml:space="preserve"> </v>
      </c>
      <c r="K23" s="30" t="str">
        <f t="shared" si="2"/>
        <v xml:space="preserve"> </v>
      </c>
      <c r="L23" s="30" t="str">
        <f t="shared" si="3"/>
        <v xml:space="preserve"> </v>
      </c>
      <c r="M23" s="30" t="str">
        <f t="shared" si="4"/>
        <v xml:space="preserve"> </v>
      </c>
      <c r="N23" s="30" t="str">
        <f t="shared" si="5"/>
        <v xml:space="preserve"> </v>
      </c>
      <c r="O23" s="30" t="str">
        <f t="shared" si="6"/>
        <v xml:space="preserve"> </v>
      </c>
      <c r="P23" s="30" t="str">
        <f t="shared" si="7"/>
        <v xml:space="preserve"> </v>
      </c>
      <c r="Q23" s="40" t="str">
        <f t="shared" si="8"/>
        <v xml:space="preserve"> </v>
      </c>
    </row>
    <row r="24" spans="2:17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7"/>
      <c r="G24" s="7"/>
      <c r="H24" s="2">
        <f t="shared" si="9"/>
        <v>0</v>
      </c>
      <c r="I24" s="30" t="str">
        <f t="shared" si="0"/>
        <v xml:space="preserve"> </v>
      </c>
      <c r="J24" s="30" t="str">
        <f t="shared" si="1"/>
        <v xml:space="preserve"> </v>
      </c>
      <c r="K24" s="30" t="str">
        <f t="shared" si="2"/>
        <v xml:space="preserve"> </v>
      </c>
      <c r="L24" s="30" t="str">
        <f t="shared" si="3"/>
        <v xml:space="preserve"> </v>
      </c>
      <c r="M24" s="30" t="str">
        <f t="shared" si="4"/>
        <v xml:space="preserve"> </v>
      </c>
      <c r="N24" s="30" t="str">
        <f t="shared" si="5"/>
        <v xml:space="preserve"> </v>
      </c>
      <c r="O24" s="30" t="str">
        <f t="shared" si="6"/>
        <v xml:space="preserve"> </v>
      </c>
      <c r="P24" s="30" t="str">
        <f t="shared" si="7"/>
        <v xml:space="preserve"> </v>
      </c>
      <c r="Q24" s="40" t="str">
        <f t="shared" si="8"/>
        <v xml:space="preserve"> </v>
      </c>
    </row>
    <row r="25" spans="2:17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7"/>
      <c r="G25" s="7"/>
      <c r="H25" s="2">
        <f t="shared" ref="H25:H32" si="20">MAX(E25:G25)</f>
        <v>0</v>
      </c>
      <c r="I25" s="30" t="str">
        <f t="shared" ref="I25:I32" si="21">IF(D25&gt;=18,IF(H25&lt;$K$38,"Level 0",IF(H25&lt;$K$39,$B$38,IF(H25&lt;$K$40,$B$39,IF(H25&lt;$K$41,$B$40,IF(H25&lt;$K$42,$B$41,$B$42)))))," ")</f>
        <v xml:space="preserve"> </v>
      </c>
      <c r="J25" s="30" t="str">
        <f t="shared" ref="J25:J32" si="22">IF(D25=17,IF(H25&lt;$J$38,"Level 0",IF(H25&lt;$J$39,$B$38,IF(H25&lt;$J$40,$B$39,IF(H25&lt;$J$41,$B$40,IF(H25&lt;$J$42,$B$41,$B$42)))))," ")</f>
        <v xml:space="preserve"> </v>
      </c>
      <c r="K25" s="30" t="str">
        <f t="shared" ref="K25:K32" si="23">IF(D25=16,IF(H25&lt;$I$38,"Level 0",IF(H25&lt;$I$39,$B$38,IF(H25&lt;$I$40,$B$39,IF(H25&lt;$I$41,$B$40,IF(H25&lt;$I$42,$B$41,$B$42)))))," ")</f>
        <v xml:space="preserve"> </v>
      </c>
      <c r="L25" s="30" t="str">
        <f t="shared" ref="L25:L32" si="24">IF(D25=15,IF(H25&lt;$H$38,"Level 0",IF(H25&lt;$H$39,$B$38,IF(H25&lt;$H$40,$B$39,IF(H25&lt;$H$41,$B$40,IF(H25&lt;$H$42,$B$41,$B$42)))))," ")</f>
        <v xml:space="preserve"> </v>
      </c>
      <c r="M25" s="30" t="str">
        <f t="shared" ref="M25:M32" si="25">IF(D25=14,IF(H25&lt;$G$38,"Level 0",IF(H25&lt;$G$39,$B$38,IF(H25&lt;$G$40,$B$39,IF(H25&lt;$G$41,$B$40,IF(H25&lt;$G$42,$B$41,$B$42)))))," ")</f>
        <v xml:space="preserve"> </v>
      </c>
      <c r="N25" s="30" t="str">
        <f t="shared" ref="N25:N32" si="26">IF(D25=13,IF(H25&lt;$F$38,"Level 0",IF(H25&lt;$F$39,$B$38,IF(H25&lt;$F$40,$B$39,IF(H25&lt;$F$41,$B$40,IF(H25&lt;$F$42,$B$41,$B$42)))))," ")</f>
        <v xml:space="preserve"> </v>
      </c>
      <c r="O25" s="30" t="str">
        <f t="shared" ref="O25:O32" si="27">IF(D25=12,IF(H25&lt;$E$38,"Level 0",IF(H25&lt;$E$39,$B$38,IF(H25&lt;$E$40,$B$39,IF(H25&lt;$E$41,$B$40,IF(H25&lt;$E$42,$B$41,$B$42)))))," ")</f>
        <v xml:space="preserve"> </v>
      </c>
      <c r="P25" s="30" t="str">
        <f t="shared" ref="P25:P32" si="28">IF(D25=11,IF(H25&lt;$D$38,"Level 0",IF(H25&lt;$D$39,$B$38,IF(H25&lt;$D$40,$B$39,IF(H25&lt;$D$41,$B$40,IF(H25&lt;$D$42,$B$41,$B$42)))))," ")</f>
        <v xml:space="preserve"> </v>
      </c>
      <c r="Q25" s="40" t="str">
        <f t="shared" ref="Q25:Q32" si="29">IF(D25=10,IF(H25&lt;$C$38,"Level 0",IF(H25&lt;$C$39,$B$38,IF(H25&lt;$C$40,$B$39,IF(H25&lt;$C$41,$B$40,IF(H25&lt;$C$42,$B$41,$B$42)))))," ")</f>
        <v xml:space="preserve"> </v>
      </c>
    </row>
    <row r="26" spans="2:17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7"/>
      <c r="G26" s="7"/>
      <c r="H26" s="2">
        <f t="shared" si="20"/>
        <v>0</v>
      </c>
      <c r="I26" s="30" t="str">
        <f t="shared" si="21"/>
        <v xml:space="preserve"> </v>
      </c>
      <c r="J26" s="30" t="str">
        <f t="shared" si="22"/>
        <v xml:space="preserve"> </v>
      </c>
      <c r="K26" s="30" t="str">
        <f t="shared" si="23"/>
        <v xml:space="preserve"> </v>
      </c>
      <c r="L26" s="30" t="str">
        <f t="shared" si="24"/>
        <v xml:space="preserve"> </v>
      </c>
      <c r="M26" s="30" t="str">
        <f t="shared" si="25"/>
        <v xml:space="preserve"> </v>
      </c>
      <c r="N26" s="30" t="str">
        <f t="shared" si="26"/>
        <v xml:space="preserve"> </v>
      </c>
      <c r="O26" s="30" t="str">
        <f t="shared" si="27"/>
        <v xml:space="preserve"> </v>
      </c>
      <c r="P26" s="30" t="str">
        <f t="shared" si="28"/>
        <v xml:space="preserve"> </v>
      </c>
      <c r="Q26" s="40" t="str">
        <f t="shared" si="29"/>
        <v xml:space="preserve"> </v>
      </c>
    </row>
    <row r="27" spans="2:17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7"/>
      <c r="G27" s="7"/>
      <c r="H27" s="2">
        <f t="shared" si="20"/>
        <v>0</v>
      </c>
      <c r="I27" s="30" t="str">
        <f t="shared" si="21"/>
        <v xml:space="preserve"> </v>
      </c>
      <c r="J27" s="30" t="str">
        <f t="shared" si="22"/>
        <v xml:space="preserve"> </v>
      </c>
      <c r="K27" s="30" t="str">
        <f t="shared" si="23"/>
        <v xml:space="preserve"> </v>
      </c>
      <c r="L27" s="30" t="str">
        <f t="shared" si="24"/>
        <v xml:space="preserve"> </v>
      </c>
      <c r="M27" s="30" t="str">
        <f t="shared" si="25"/>
        <v xml:space="preserve"> </v>
      </c>
      <c r="N27" s="30" t="str">
        <f t="shared" si="26"/>
        <v xml:space="preserve"> </v>
      </c>
      <c r="O27" s="30" t="str">
        <f t="shared" si="27"/>
        <v xml:space="preserve"> </v>
      </c>
      <c r="P27" s="30" t="str">
        <f t="shared" si="28"/>
        <v xml:space="preserve"> </v>
      </c>
      <c r="Q27" s="40" t="str">
        <f t="shared" si="29"/>
        <v xml:space="preserve"> </v>
      </c>
    </row>
    <row r="28" spans="2:17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7"/>
      <c r="G28" s="7"/>
      <c r="H28" s="2">
        <f t="shared" si="20"/>
        <v>0</v>
      </c>
      <c r="I28" s="30" t="str">
        <f t="shared" si="21"/>
        <v xml:space="preserve"> </v>
      </c>
      <c r="J28" s="30" t="str">
        <f t="shared" si="22"/>
        <v xml:space="preserve"> </v>
      </c>
      <c r="K28" s="30" t="str">
        <f t="shared" si="23"/>
        <v xml:space="preserve"> </v>
      </c>
      <c r="L28" s="30" t="str">
        <f t="shared" si="24"/>
        <v xml:space="preserve"> </v>
      </c>
      <c r="M28" s="30" t="str">
        <f t="shared" si="25"/>
        <v xml:space="preserve"> </v>
      </c>
      <c r="N28" s="30" t="str">
        <f t="shared" si="26"/>
        <v xml:space="preserve"> </v>
      </c>
      <c r="O28" s="30" t="str">
        <f t="shared" si="27"/>
        <v xml:space="preserve"> </v>
      </c>
      <c r="P28" s="30" t="str">
        <f t="shared" si="28"/>
        <v xml:space="preserve"> </v>
      </c>
      <c r="Q28" s="40" t="str">
        <f t="shared" si="29"/>
        <v xml:space="preserve"> </v>
      </c>
    </row>
    <row r="29" spans="2:17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7"/>
      <c r="G29" s="7"/>
      <c r="H29" s="2">
        <f t="shared" si="20"/>
        <v>0</v>
      </c>
      <c r="I29" s="30" t="str">
        <f t="shared" si="21"/>
        <v xml:space="preserve"> </v>
      </c>
      <c r="J29" s="30" t="str">
        <f t="shared" si="22"/>
        <v xml:space="preserve"> </v>
      </c>
      <c r="K29" s="30" t="str">
        <f t="shared" si="23"/>
        <v xml:space="preserve"> </v>
      </c>
      <c r="L29" s="30" t="str">
        <f t="shared" si="24"/>
        <v xml:space="preserve"> </v>
      </c>
      <c r="M29" s="30" t="str">
        <f t="shared" si="25"/>
        <v xml:space="preserve"> </v>
      </c>
      <c r="N29" s="30" t="str">
        <f t="shared" si="26"/>
        <v xml:space="preserve"> </v>
      </c>
      <c r="O29" s="30" t="str">
        <f t="shared" si="27"/>
        <v xml:space="preserve"> </v>
      </c>
      <c r="P29" s="30" t="str">
        <f t="shared" si="28"/>
        <v xml:space="preserve"> </v>
      </c>
      <c r="Q29" s="40" t="str">
        <f t="shared" si="29"/>
        <v xml:space="preserve"> </v>
      </c>
    </row>
    <row r="30" spans="2:17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7"/>
      <c r="G30" s="7"/>
      <c r="H30" s="2">
        <f t="shared" si="20"/>
        <v>0</v>
      </c>
      <c r="I30" s="30" t="str">
        <f t="shared" si="21"/>
        <v xml:space="preserve"> </v>
      </c>
      <c r="J30" s="30" t="str">
        <f t="shared" si="22"/>
        <v xml:space="preserve"> </v>
      </c>
      <c r="K30" s="30" t="str">
        <f t="shared" si="23"/>
        <v xml:space="preserve"> </v>
      </c>
      <c r="L30" s="30" t="str">
        <f t="shared" si="24"/>
        <v xml:space="preserve"> </v>
      </c>
      <c r="M30" s="30" t="str">
        <f t="shared" si="25"/>
        <v xml:space="preserve"> </v>
      </c>
      <c r="N30" s="30" t="str">
        <f t="shared" si="26"/>
        <v xml:space="preserve"> </v>
      </c>
      <c r="O30" s="30" t="str">
        <f t="shared" si="27"/>
        <v xml:space="preserve"> </v>
      </c>
      <c r="P30" s="30" t="str">
        <f t="shared" si="28"/>
        <v xml:space="preserve"> </v>
      </c>
      <c r="Q30" s="40" t="str">
        <f t="shared" si="29"/>
        <v xml:space="preserve"> </v>
      </c>
    </row>
    <row r="31" spans="2:17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7"/>
      <c r="G31" s="7"/>
      <c r="H31" s="2">
        <f t="shared" si="20"/>
        <v>0</v>
      </c>
      <c r="I31" s="30" t="str">
        <f t="shared" si="21"/>
        <v xml:space="preserve"> </v>
      </c>
      <c r="J31" s="30" t="str">
        <f t="shared" si="22"/>
        <v xml:space="preserve"> </v>
      </c>
      <c r="K31" s="30" t="str">
        <f t="shared" si="23"/>
        <v xml:space="preserve"> </v>
      </c>
      <c r="L31" s="30" t="str">
        <f t="shared" si="24"/>
        <v xml:space="preserve"> </v>
      </c>
      <c r="M31" s="30" t="str">
        <f t="shared" si="25"/>
        <v xml:space="preserve"> </v>
      </c>
      <c r="N31" s="30" t="str">
        <f t="shared" si="26"/>
        <v xml:space="preserve"> </v>
      </c>
      <c r="O31" s="30" t="str">
        <f t="shared" si="27"/>
        <v xml:space="preserve"> </v>
      </c>
      <c r="P31" s="30" t="str">
        <f t="shared" si="28"/>
        <v xml:space="preserve"> </v>
      </c>
      <c r="Q31" s="40" t="str">
        <f t="shared" si="29"/>
        <v xml:space="preserve"> </v>
      </c>
    </row>
    <row r="32" spans="2:17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15"/>
      <c r="G32" s="15"/>
      <c r="H32" s="61">
        <f t="shared" si="20"/>
        <v>0</v>
      </c>
      <c r="I32" s="71" t="str">
        <f t="shared" si="21"/>
        <v xml:space="preserve"> </v>
      </c>
      <c r="J32" s="71" t="str">
        <f t="shared" si="22"/>
        <v xml:space="preserve"> </v>
      </c>
      <c r="K32" s="71" t="str">
        <f t="shared" si="23"/>
        <v xml:space="preserve"> </v>
      </c>
      <c r="L32" s="71" t="str">
        <f t="shared" si="24"/>
        <v xml:space="preserve"> </v>
      </c>
      <c r="M32" s="71" t="str">
        <f t="shared" si="25"/>
        <v xml:space="preserve"> </v>
      </c>
      <c r="N32" s="71" t="str">
        <f t="shared" si="26"/>
        <v xml:space="preserve"> </v>
      </c>
      <c r="O32" s="71" t="str">
        <f t="shared" si="27"/>
        <v xml:space="preserve"> </v>
      </c>
      <c r="P32" s="71" t="str">
        <f t="shared" si="28"/>
        <v xml:space="preserve"> </v>
      </c>
      <c r="Q32" s="72" t="str">
        <f t="shared" si="29"/>
        <v xml:space="preserve"> </v>
      </c>
    </row>
    <row r="34" spans="2:11" ht="15" thickBot="1"/>
    <row r="35" spans="2:11">
      <c r="B35" s="103" t="s">
        <v>15</v>
      </c>
      <c r="C35" s="104"/>
      <c r="D35" s="104"/>
      <c r="E35" s="105"/>
      <c r="F35" s="104"/>
      <c r="G35" s="104"/>
      <c r="H35" s="104"/>
      <c r="I35" s="104"/>
      <c r="J35" s="104"/>
      <c r="K35" s="107"/>
    </row>
    <row r="36" spans="2:11" ht="15" customHeight="1">
      <c r="B36" s="108" t="s">
        <v>8</v>
      </c>
      <c r="C36" s="110" t="s">
        <v>9</v>
      </c>
      <c r="D36" s="111"/>
      <c r="E36" s="112"/>
      <c r="F36" s="111"/>
      <c r="G36" s="111"/>
      <c r="H36" s="111"/>
      <c r="I36" s="111"/>
      <c r="J36" s="111"/>
      <c r="K36" s="113"/>
    </row>
    <row r="37" spans="2:11">
      <c r="B37" s="10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35">
        <v>146.6</v>
      </c>
      <c r="D38" s="35">
        <v>151.6</v>
      </c>
      <c r="E38" s="35">
        <v>164.7</v>
      </c>
      <c r="F38" s="35">
        <v>177.7</v>
      </c>
      <c r="G38" s="35">
        <v>182.8</v>
      </c>
      <c r="H38" s="35">
        <v>195.8</v>
      </c>
      <c r="I38" s="35">
        <v>208.9</v>
      </c>
      <c r="J38" s="35">
        <v>221.9</v>
      </c>
      <c r="K38" s="36">
        <v>235</v>
      </c>
    </row>
    <row r="39" spans="2:11">
      <c r="B39" s="34" t="s">
        <v>11</v>
      </c>
      <c r="C39" s="35">
        <v>146.9</v>
      </c>
      <c r="D39" s="35">
        <v>160.80000000000001</v>
      </c>
      <c r="E39" s="35">
        <v>174.7</v>
      </c>
      <c r="F39" s="35">
        <v>188.5</v>
      </c>
      <c r="G39" s="35">
        <v>194.4</v>
      </c>
      <c r="H39" s="35">
        <v>208.3</v>
      </c>
      <c r="I39" s="35">
        <v>222.2</v>
      </c>
      <c r="J39" s="35">
        <v>236.1</v>
      </c>
      <c r="K39" s="36">
        <v>250</v>
      </c>
    </row>
    <row r="40" spans="2:11">
      <c r="B40" s="34" t="s">
        <v>12</v>
      </c>
      <c r="C40" s="35">
        <v>158</v>
      </c>
      <c r="D40" s="35">
        <v>173</v>
      </c>
      <c r="E40" s="35">
        <v>188</v>
      </c>
      <c r="F40" s="35">
        <v>203</v>
      </c>
      <c r="G40" s="35">
        <v>210</v>
      </c>
      <c r="H40" s="35">
        <v>225</v>
      </c>
      <c r="I40" s="35">
        <v>240</v>
      </c>
      <c r="J40" s="35">
        <v>255</v>
      </c>
      <c r="K40" s="36">
        <v>270</v>
      </c>
    </row>
    <row r="41" spans="2:11">
      <c r="B41" s="34" t="s">
        <v>13</v>
      </c>
      <c r="C41" s="35">
        <v>166.3</v>
      </c>
      <c r="D41" s="35">
        <v>182.2</v>
      </c>
      <c r="E41" s="35">
        <v>198</v>
      </c>
      <c r="F41" s="35">
        <v>213.8</v>
      </c>
      <c r="G41" s="35">
        <v>221.7</v>
      </c>
      <c r="H41" s="35">
        <v>237.5</v>
      </c>
      <c r="I41" s="35">
        <v>253.3</v>
      </c>
      <c r="J41" s="35">
        <v>269.2</v>
      </c>
      <c r="K41" s="36">
        <v>285</v>
      </c>
    </row>
    <row r="42" spans="2:11" ht="15" thickBot="1">
      <c r="B42" s="37" t="s">
        <v>14</v>
      </c>
      <c r="C42" s="38">
        <v>174.7</v>
      </c>
      <c r="D42" s="38">
        <v>191.3</v>
      </c>
      <c r="E42" s="38">
        <v>208</v>
      </c>
      <c r="F42" s="38">
        <v>224.7</v>
      </c>
      <c r="G42" s="38">
        <v>233.3</v>
      </c>
      <c r="H42" s="38">
        <v>250</v>
      </c>
      <c r="I42" s="38">
        <v>266.7</v>
      </c>
      <c r="J42" s="38">
        <v>283.3</v>
      </c>
      <c r="K42" s="39">
        <v>300</v>
      </c>
    </row>
  </sheetData>
  <sheetProtection password="C711" sheet="1" objects="1" scenarios="1"/>
  <mergeCells count="3">
    <mergeCell ref="B35:K35"/>
    <mergeCell ref="B36:B37"/>
    <mergeCell ref="C36:K36"/>
  </mergeCells>
  <conditionalFormatting sqref="I3:Q32">
    <cfRule type="cellIs" dxfId="59" priority="5" operator="equal">
      <formula>"Level 5"</formula>
    </cfRule>
    <cfRule type="cellIs" dxfId="58" priority="6" operator="equal">
      <formula>"Level 4"</formula>
    </cfRule>
    <cfRule type="cellIs" dxfId="57" priority="7" operator="equal">
      <formula>"Level 3"</formula>
    </cfRule>
    <cfRule type="cellIs" dxfId="56" priority="8" operator="equal">
      <formula>"Level 2"</formula>
    </cfRule>
    <cfRule type="cellIs" dxfId="55" priority="9" operator="equal">
      <formula>"Level 1"</formula>
    </cfRule>
  </conditionalFormatting>
  <conditionalFormatting sqref="I2:Q32">
    <cfRule type="cellIs" dxfId="54" priority="1" operator="equal">
      <formula>"Level 3"</formula>
    </cfRule>
    <cfRule type="cellIs" dxfId="53" priority="2" operator="equal">
      <formula>"Level 2"</formula>
    </cfRule>
    <cfRule type="cellIs" dxfId="52" priority="3" operator="equal">
      <formula>"Level 1"</formula>
    </cfRule>
    <cfRule type="cellIs" dxfId="51" priority="4" operator="equal">
      <formula>"Level 0"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K42"/>
  <sheetViews>
    <sheetView topLeftCell="A25" workbookViewId="0">
      <selection activeCell="E11" sqref="E11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1.109375" style="1" customWidth="1"/>
    <col min="6" max="6" width="10.5546875" style="1" customWidth="1"/>
    <col min="7" max="16384" width="9.109375" style="1"/>
  </cols>
  <sheetData>
    <row r="1" spans="2:6" ht="15" thickBot="1"/>
    <row r="2" spans="2:6" ht="28.8">
      <c r="B2" s="65" t="s">
        <v>0</v>
      </c>
      <c r="C2" s="3" t="s">
        <v>1</v>
      </c>
      <c r="D2" s="3" t="s">
        <v>24</v>
      </c>
      <c r="E2" s="3" t="s">
        <v>29</v>
      </c>
      <c r="F2" s="12" t="s">
        <v>28</v>
      </c>
    </row>
    <row r="3" spans="2:6">
      <c r="B3" s="8">
        <f>'Menný zoznam'!B3</f>
        <v>0</v>
      </c>
      <c r="C3" s="9">
        <f>'Menný zoznam'!C3</f>
        <v>0</v>
      </c>
      <c r="D3" s="9">
        <f>'Menný zoznam'!D3</f>
        <v>0</v>
      </c>
      <c r="E3" s="19"/>
      <c r="F3" s="40" t="str">
        <f>IF(E3&lt;1,"Level 0",IF(E3&lt;5,$B$38,IF(E3&lt;10,$B$39,IF(E3&lt;20,$B$40,IF(E3&lt;40,$B$41,$B$42)))))</f>
        <v>Level 0</v>
      </c>
    </row>
    <row r="4" spans="2:6">
      <c r="B4" s="8">
        <f>'Menný zoznam'!B4</f>
        <v>0</v>
      </c>
      <c r="C4" s="9">
        <f>'Menný zoznam'!C4</f>
        <v>0</v>
      </c>
      <c r="D4" s="9">
        <f>'Menný zoznam'!D4</f>
        <v>0</v>
      </c>
      <c r="E4" s="19"/>
      <c r="F4" s="40" t="str">
        <f>IF(E4&lt;1,"Level 0",IF(E4&lt;5,$B$38,IF(E4&lt;10,$B$39,IF(E4&lt;20,$B$40,IF(E4&lt;40,$B$41,$B$42)))))</f>
        <v>Level 0</v>
      </c>
    </row>
    <row r="5" spans="2:6">
      <c r="B5" s="8">
        <f>'Menný zoznam'!B5</f>
        <v>0</v>
      </c>
      <c r="C5" s="9">
        <f>'Menný zoznam'!C5</f>
        <v>0</v>
      </c>
      <c r="D5" s="9">
        <f>'Menný zoznam'!D5</f>
        <v>0</v>
      </c>
      <c r="E5" s="19"/>
      <c r="F5" s="40" t="str">
        <f t="shared" ref="F5:F24" si="0">IF(E5&lt;1,"Level 0",IF(E5&lt;5,$B$38,IF(E5&lt;10,$B$39,IF(E5&lt;20,$B$40,IF(E5&lt;40,$B$41,$B$42)))))</f>
        <v>Level 0</v>
      </c>
    </row>
    <row r="6" spans="2:6">
      <c r="B6" s="8">
        <f>'Menný zoznam'!B6</f>
        <v>0</v>
      </c>
      <c r="C6" s="9">
        <f>'Menný zoznam'!C6</f>
        <v>0</v>
      </c>
      <c r="D6" s="9">
        <f>'Menný zoznam'!D6</f>
        <v>0</v>
      </c>
      <c r="E6" s="19"/>
      <c r="F6" s="40" t="str">
        <f t="shared" si="0"/>
        <v>Level 0</v>
      </c>
    </row>
    <row r="7" spans="2:6">
      <c r="B7" s="8">
        <f>'Menný zoznam'!B7</f>
        <v>0</v>
      </c>
      <c r="C7" s="9">
        <f>'Menný zoznam'!C7</f>
        <v>0</v>
      </c>
      <c r="D7" s="9">
        <f>'Menný zoznam'!D7</f>
        <v>0</v>
      </c>
      <c r="E7" s="19"/>
      <c r="F7" s="40" t="str">
        <f t="shared" si="0"/>
        <v>Level 0</v>
      </c>
    </row>
    <row r="8" spans="2:6">
      <c r="B8" s="8">
        <f>'Menný zoznam'!B8</f>
        <v>0</v>
      </c>
      <c r="C8" s="9">
        <f>'Menný zoznam'!C8</f>
        <v>0</v>
      </c>
      <c r="D8" s="9">
        <f>'Menný zoznam'!D8</f>
        <v>0</v>
      </c>
      <c r="E8" s="19"/>
      <c r="F8" s="40" t="str">
        <f t="shared" si="0"/>
        <v>Level 0</v>
      </c>
    </row>
    <row r="9" spans="2:6">
      <c r="B9" s="8">
        <f>'Menný zoznam'!B9</f>
        <v>0</v>
      </c>
      <c r="C9" s="9">
        <f>'Menný zoznam'!C9</f>
        <v>0</v>
      </c>
      <c r="D9" s="9">
        <f>'Menný zoznam'!D9</f>
        <v>0</v>
      </c>
      <c r="E9" s="19"/>
      <c r="F9" s="40" t="str">
        <f t="shared" si="0"/>
        <v>Level 0</v>
      </c>
    </row>
    <row r="10" spans="2:6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19"/>
      <c r="F10" s="40" t="str">
        <f t="shared" si="0"/>
        <v>Level 0</v>
      </c>
    </row>
    <row r="11" spans="2:6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19"/>
      <c r="F11" s="40" t="str">
        <f t="shared" si="0"/>
        <v>Level 0</v>
      </c>
    </row>
    <row r="12" spans="2:6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19"/>
      <c r="F12" s="40" t="str">
        <f t="shared" si="0"/>
        <v>Level 0</v>
      </c>
    </row>
    <row r="13" spans="2:6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19"/>
      <c r="F13" s="40" t="str">
        <f t="shared" si="0"/>
        <v>Level 0</v>
      </c>
    </row>
    <row r="14" spans="2:6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19"/>
      <c r="F14" s="40" t="str">
        <f t="shared" si="0"/>
        <v>Level 0</v>
      </c>
    </row>
    <row r="15" spans="2:6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19"/>
      <c r="F15" s="40" t="str">
        <f t="shared" si="0"/>
        <v>Level 0</v>
      </c>
    </row>
    <row r="16" spans="2:6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19"/>
      <c r="F16" s="40" t="str">
        <f t="shared" si="0"/>
        <v>Level 0</v>
      </c>
    </row>
    <row r="17" spans="2:6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19"/>
      <c r="F17" s="40" t="str">
        <f t="shared" si="0"/>
        <v>Level 0</v>
      </c>
    </row>
    <row r="18" spans="2:6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19"/>
      <c r="F18" s="40" t="str">
        <f t="shared" si="0"/>
        <v>Level 0</v>
      </c>
    </row>
    <row r="19" spans="2:6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19"/>
      <c r="F19" s="40" t="str">
        <f t="shared" si="0"/>
        <v>Level 0</v>
      </c>
    </row>
    <row r="20" spans="2:6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19"/>
      <c r="F20" s="40" t="str">
        <f t="shared" si="0"/>
        <v>Level 0</v>
      </c>
    </row>
    <row r="21" spans="2:6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19"/>
      <c r="F21" s="40" t="str">
        <f t="shared" ref="F21" si="1">IF(E21&lt;1,"Level 0",IF(E21&lt;5,$B$38,IF(E21&lt;10,$B$39,IF(E21&lt;20,$B$40,IF(E21&lt;40,$B$41,$B$42)))))</f>
        <v>Level 0</v>
      </c>
    </row>
    <row r="22" spans="2:6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19"/>
      <c r="F22" s="40" t="str">
        <f t="shared" si="0"/>
        <v>Level 0</v>
      </c>
    </row>
    <row r="23" spans="2:6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19"/>
      <c r="F23" s="40" t="str">
        <f t="shared" si="0"/>
        <v>Level 0</v>
      </c>
    </row>
    <row r="24" spans="2:6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19"/>
      <c r="F24" s="40" t="str">
        <f t="shared" si="0"/>
        <v>Level 0</v>
      </c>
    </row>
    <row r="25" spans="2:6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19"/>
      <c r="F25" s="40" t="str">
        <f t="shared" ref="F25:F32" si="2">IF(E25&lt;1,"Level 0",IF(E25&lt;5,$B$38,IF(E25&lt;10,$B$39,IF(E25&lt;20,$B$40,IF(E25&lt;40,$B$41,$B$42)))))</f>
        <v>Level 0</v>
      </c>
    </row>
    <row r="26" spans="2:6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19"/>
      <c r="F26" s="40" t="str">
        <f t="shared" si="2"/>
        <v>Level 0</v>
      </c>
    </row>
    <row r="27" spans="2:6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19"/>
      <c r="F27" s="40" t="str">
        <f t="shared" si="2"/>
        <v>Level 0</v>
      </c>
    </row>
    <row r="28" spans="2:6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19"/>
      <c r="F28" s="40" t="str">
        <f t="shared" si="2"/>
        <v>Level 0</v>
      </c>
    </row>
    <row r="29" spans="2:6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19"/>
      <c r="F29" s="40" t="str">
        <f t="shared" si="2"/>
        <v>Level 0</v>
      </c>
    </row>
    <row r="30" spans="2:6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19"/>
      <c r="F30" s="40" t="str">
        <f t="shared" si="2"/>
        <v>Level 0</v>
      </c>
    </row>
    <row r="31" spans="2:6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19"/>
      <c r="F31" s="40" t="str">
        <f t="shared" si="2"/>
        <v>Level 0</v>
      </c>
    </row>
    <row r="32" spans="2:6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20"/>
      <c r="F32" s="72" t="str">
        <f t="shared" si="2"/>
        <v>Level 0</v>
      </c>
    </row>
    <row r="34" spans="2:11" ht="15" thickBot="1"/>
    <row r="35" spans="2:11">
      <c r="B35" s="117" t="s">
        <v>16</v>
      </c>
      <c r="C35" s="105"/>
      <c r="D35" s="105"/>
      <c r="E35" s="105"/>
      <c r="F35" s="105"/>
      <c r="G35" s="105"/>
      <c r="H35" s="105"/>
      <c r="I35" s="105"/>
      <c r="J35" s="105"/>
      <c r="K35" s="118"/>
    </row>
    <row r="36" spans="2:11">
      <c r="B36" s="119" t="s">
        <v>8</v>
      </c>
      <c r="C36" s="112" t="s">
        <v>9</v>
      </c>
      <c r="D36" s="112"/>
      <c r="E36" s="112"/>
      <c r="F36" s="112"/>
      <c r="G36" s="112"/>
      <c r="H36" s="112"/>
      <c r="I36" s="112"/>
      <c r="J36" s="112"/>
      <c r="K36" s="120"/>
    </row>
    <row r="37" spans="2:11">
      <c r="B37" s="11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121" t="s">
        <v>17</v>
      </c>
      <c r="D38" s="122"/>
      <c r="E38" s="122"/>
      <c r="F38" s="122"/>
      <c r="G38" s="122"/>
      <c r="H38" s="122"/>
      <c r="I38" s="122"/>
      <c r="J38" s="122"/>
      <c r="K38" s="123"/>
    </row>
    <row r="39" spans="2:11">
      <c r="B39" s="34" t="s">
        <v>11</v>
      </c>
      <c r="C39" s="114" t="s">
        <v>18</v>
      </c>
      <c r="D39" s="115"/>
      <c r="E39" s="115"/>
      <c r="F39" s="115"/>
      <c r="G39" s="115"/>
      <c r="H39" s="115"/>
      <c r="I39" s="115"/>
      <c r="J39" s="115"/>
      <c r="K39" s="116"/>
    </row>
    <row r="40" spans="2:11">
      <c r="B40" s="34" t="s">
        <v>12</v>
      </c>
      <c r="C40" s="114" t="s">
        <v>19</v>
      </c>
      <c r="D40" s="115"/>
      <c r="E40" s="115"/>
      <c r="F40" s="115"/>
      <c r="G40" s="115"/>
      <c r="H40" s="115"/>
      <c r="I40" s="115"/>
      <c r="J40" s="115"/>
      <c r="K40" s="116"/>
    </row>
    <row r="41" spans="2:11">
      <c r="B41" s="34" t="s">
        <v>13</v>
      </c>
      <c r="C41" s="114" t="s">
        <v>20</v>
      </c>
      <c r="D41" s="115"/>
      <c r="E41" s="115"/>
      <c r="F41" s="115"/>
      <c r="G41" s="115"/>
      <c r="H41" s="115"/>
      <c r="I41" s="115"/>
      <c r="J41" s="115"/>
      <c r="K41" s="116"/>
    </row>
    <row r="42" spans="2:11" ht="15" thickBot="1">
      <c r="B42" s="37" t="s">
        <v>14</v>
      </c>
      <c r="C42" s="114" t="s">
        <v>21</v>
      </c>
      <c r="D42" s="115"/>
      <c r="E42" s="115"/>
      <c r="F42" s="115"/>
      <c r="G42" s="115"/>
      <c r="H42" s="115"/>
      <c r="I42" s="115"/>
      <c r="J42" s="115"/>
      <c r="K42" s="116"/>
    </row>
  </sheetData>
  <sheetProtection algorithmName="SHA-512" hashValue="drhudyaFHIj8arqmUdQREX6iWyXaxksG4tKYxNcNXWOG1X5N1cAFi1rhShntHK1v7bKEPXGTRpVE31z/buWTIQ==" saltValue="WxxDTLJcYf1Ql/RFlb24pA==" spinCount="100000" sheet="1" objects="1" scenarios="1"/>
  <mergeCells count="8">
    <mergeCell ref="C41:K41"/>
    <mergeCell ref="C42:K42"/>
    <mergeCell ref="B35:K35"/>
    <mergeCell ref="B36:B37"/>
    <mergeCell ref="C36:K36"/>
    <mergeCell ref="C38:K38"/>
    <mergeCell ref="C39:K39"/>
    <mergeCell ref="C40:K40"/>
  </mergeCells>
  <conditionalFormatting sqref="F3:F32">
    <cfRule type="cellIs" dxfId="50" priority="1" operator="equal">
      <formula>"Level 5"</formula>
    </cfRule>
    <cfRule type="cellIs" dxfId="49" priority="2" operator="equal">
      <formula>"Level 4"</formula>
    </cfRule>
    <cfRule type="cellIs" dxfId="48" priority="3" operator="equal">
      <formula>"Level 3"</formula>
    </cfRule>
    <cfRule type="cellIs" dxfId="47" priority="4" operator="equal">
      <formula>"Level 2"</formula>
    </cfRule>
    <cfRule type="cellIs" dxfId="46" priority="5" operator="equal">
      <formula>"Level 1"</formula>
    </cfRule>
    <cfRule type="cellIs" dxfId="45" priority="6" operator="equal">
      <formula>"Level 0"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O42"/>
  <sheetViews>
    <sheetView topLeftCell="A12" workbookViewId="0">
      <selection activeCell="J48" sqref="J48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0.88671875" style="1" customWidth="1"/>
    <col min="6" max="6" width="12" style="1" customWidth="1"/>
    <col min="7" max="8" width="12.88671875" style="1" customWidth="1"/>
    <col min="9" max="9" width="13.44140625" style="1" customWidth="1"/>
    <col min="10" max="10" width="16.33203125" style="1" bestFit="1" customWidth="1"/>
    <col min="11" max="14" width="9.109375" style="1"/>
    <col min="15" max="15" width="10.5546875" style="1" customWidth="1"/>
    <col min="16" max="18" width="9.109375" style="1"/>
    <col min="19" max="19" width="14.109375" style="1" bestFit="1" customWidth="1"/>
    <col min="20" max="16384" width="9.109375" style="1"/>
  </cols>
  <sheetData>
    <row r="1" spans="2:15" ht="15" thickBot="1"/>
    <row r="2" spans="2:15">
      <c r="B2" s="65" t="s">
        <v>0</v>
      </c>
      <c r="C2" s="3" t="s">
        <v>1</v>
      </c>
      <c r="D2" s="3" t="s">
        <v>24</v>
      </c>
      <c r="E2" s="17" t="s">
        <v>30</v>
      </c>
      <c r="F2" s="17">
        <v>18</v>
      </c>
      <c r="G2" s="17">
        <v>17</v>
      </c>
      <c r="H2" s="17">
        <v>16</v>
      </c>
      <c r="I2" s="17">
        <v>15</v>
      </c>
      <c r="J2" s="17">
        <v>14</v>
      </c>
      <c r="K2" s="17">
        <v>13</v>
      </c>
      <c r="L2" s="17">
        <v>12</v>
      </c>
      <c r="M2" s="17">
        <v>11</v>
      </c>
      <c r="N2" s="12">
        <v>10</v>
      </c>
      <c r="O2" s="31"/>
    </row>
    <row r="3" spans="2:15">
      <c r="B3" s="8">
        <f>'Menný zoznam'!B3</f>
        <v>0</v>
      </c>
      <c r="C3" s="9">
        <f>'Menný zoznam'!C3</f>
        <v>0</v>
      </c>
      <c r="D3" s="9">
        <f>'Menný zoznam'!D3</f>
        <v>0</v>
      </c>
      <c r="E3" s="41"/>
      <c r="F3" s="30" t="str">
        <f t="shared" ref="F3:F24" si="0">IF(D3&gt;=18,IF(E3&lt;$K$38,"Level 0",IF(E3&lt;$K$39,$B$38,IF(E3&lt;$K$40,$B$39,IF(E3&lt;$K$41,$B$40,IF(E3&lt;$K$42,$B$41,$B$42)))))," ")</f>
        <v xml:space="preserve"> </v>
      </c>
      <c r="G3" s="30" t="str">
        <f t="shared" ref="G3:G24" si="1">IF(D3=17,IF(E3&lt;$J$38,"Level 0",IF(E3&lt;$J$39,$B$38,IF(E3&lt;$J$40,$B$39,IF(E3&lt;$J$41,$B$40,IF(E3&lt;$J$42,$B$41,$B$42)))))," ")</f>
        <v xml:space="preserve"> </v>
      </c>
      <c r="H3" s="30" t="str">
        <f t="shared" ref="H3:H24" si="2">IF(D3=16,IF(E3&lt;$I$38,"Level 0",IF(E3&lt;$I$39,$B$38,IF(E3&lt;$I$40,$B$39,IF(E3&lt;$I$41,$B$40,IF(E3&lt;$I$42,$B$41,$B$42)))))," ")</f>
        <v xml:space="preserve"> </v>
      </c>
      <c r="I3" s="30" t="str">
        <f t="shared" ref="I3:I24" si="3">IF(D3=15,IF(E3&lt;$H$38,"Level 0",IF(E3&lt;$H$39,$B$38,IF(E3&lt;$H$40,$B$39,IF(E3&lt;$H$41,$B$40,IF(E3&lt;$H$42,$B$41,$B$42)))))," ")</f>
        <v xml:space="preserve"> </v>
      </c>
      <c r="J3" s="30" t="str">
        <f t="shared" ref="J3:J24" si="4">IF(D3=14,IF(E3&lt;$G$38,"Level 0",IF(E3&lt;$G$39,$B$38,IF(E3&lt;$G$40,$B$39,IF(E3&lt;$G$41,$B$40,IF(E3&lt;$G$42,$B$41,$B$42)))))," ")</f>
        <v xml:space="preserve"> </v>
      </c>
      <c r="K3" s="30" t="str">
        <f t="shared" ref="K3:K24" si="5">IF(D3=13,IF(E3&lt;$F$38,"Level 0",IF(E3&lt;$F$39,$B$38,IF(E3&lt;$F$40,$B$39,IF(E3&lt;$F$41,$B$40,IF(E3&lt;$F$42,$B$41,$B$42)))))," ")</f>
        <v xml:space="preserve"> </v>
      </c>
      <c r="L3" s="30" t="str">
        <f t="shared" ref="L3:L24" si="6">IF(D3=12,IF(E3&lt;$E$38,"Level 0",IF(E3&lt;$E$39,$B$38,IF(E3&lt;$E$40,$B$39,IF(E3&lt;$E$41,$B$40,IF(E3&lt;$E$42,$B$41,$B$42)))))," ")</f>
        <v xml:space="preserve"> </v>
      </c>
      <c r="M3" s="30" t="str">
        <f t="shared" ref="M3:M24" si="7">IF(D3=11,IF(E3&lt;$D$38,"Level 0",IF(E3&lt;$D$39,$B$38,IF(E3&lt;$D$40,$B$39,IF(E3&lt;$D$41,$B$40,IF(E3&lt;$D$42,$B$41,$B$42)))))," ")</f>
        <v xml:space="preserve"> </v>
      </c>
      <c r="N3" s="40" t="str">
        <f t="shared" ref="N3:N24" si="8">IF(D3=10,IF(E3&lt;$C$38,"Level 0",IF(E3&lt;$C$39,$B$38,IF(E3&lt;$C$40,$B$39,IF(E3&lt;$C$41,$B$40,IF(E3&lt;$C$42,$B$41,$B$42)))))," ")</f>
        <v xml:space="preserve"> </v>
      </c>
    </row>
    <row r="4" spans="2:15">
      <c r="B4" s="8">
        <f>'Menný zoznam'!B4</f>
        <v>0</v>
      </c>
      <c r="C4" s="9">
        <f>'Menný zoznam'!C4</f>
        <v>0</v>
      </c>
      <c r="D4" s="9">
        <f>'Menný zoznam'!D4</f>
        <v>0</v>
      </c>
      <c r="E4" s="42"/>
      <c r="F4" s="30" t="str">
        <f t="shared" si="0"/>
        <v xml:space="preserve"> </v>
      </c>
      <c r="G4" s="30" t="str">
        <f t="shared" si="1"/>
        <v xml:space="preserve"> </v>
      </c>
      <c r="H4" s="30" t="str">
        <f t="shared" si="2"/>
        <v xml:space="preserve"> </v>
      </c>
      <c r="I4" s="30" t="str">
        <f t="shared" si="3"/>
        <v xml:space="preserve"> </v>
      </c>
      <c r="J4" s="30" t="str">
        <f t="shared" si="4"/>
        <v xml:space="preserve"> </v>
      </c>
      <c r="K4" s="30" t="str">
        <f t="shared" si="5"/>
        <v xml:space="preserve"> </v>
      </c>
      <c r="L4" s="30" t="str">
        <f t="shared" si="6"/>
        <v xml:space="preserve"> </v>
      </c>
      <c r="M4" s="30" t="str">
        <f t="shared" si="7"/>
        <v xml:space="preserve"> </v>
      </c>
      <c r="N4" s="40" t="str">
        <f t="shared" si="8"/>
        <v xml:space="preserve"> </v>
      </c>
    </row>
    <row r="5" spans="2:15">
      <c r="B5" s="8">
        <f>'Menný zoznam'!B5</f>
        <v>0</v>
      </c>
      <c r="C5" s="9">
        <f>'Menný zoznam'!C5</f>
        <v>0</v>
      </c>
      <c r="D5" s="9">
        <f>'Menný zoznam'!D5</f>
        <v>0</v>
      </c>
      <c r="E5" s="42"/>
      <c r="F5" s="30" t="str">
        <f t="shared" si="0"/>
        <v xml:space="preserve"> </v>
      </c>
      <c r="G5" s="30" t="str">
        <f t="shared" si="1"/>
        <v xml:space="preserve"> </v>
      </c>
      <c r="H5" s="30" t="str">
        <f t="shared" si="2"/>
        <v xml:space="preserve"> </v>
      </c>
      <c r="I5" s="30" t="str">
        <f t="shared" si="3"/>
        <v xml:space="preserve"> </v>
      </c>
      <c r="J5" s="30" t="str">
        <f t="shared" si="4"/>
        <v xml:space="preserve"> </v>
      </c>
      <c r="K5" s="30" t="str">
        <f t="shared" si="5"/>
        <v xml:space="preserve"> </v>
      </c>
      <c r="L5" s="30" t="str">
        <f t="shared" si="6"/>
        <v xml:space="preserve"> </v>
      </c>
      <c r="M5" s="30" t="str">
        <f t="shared" si="7"/>
        <v xml:space="preserve"> </v>
      </c>
      <c r="N5" s="40" t="str">
        <f t="shared" si="8"/>
        <v xml:space="preserve"> </v>
      </c>
    </row>
    <row r="6" spans="2:15">
      <c r="B6" s="8">
        <f>'Menný zoznam'!B6</f>
        <v>0</v>
      </c>
      <c r="C6" s="9">
        <f>'Menný zoznam'!C6</f>
        <v>0</v>
      </c>
      <c r="D6" s="9">
        <f>'Menný zoznam'!D6</f>
        <v>0</v>
      </c>
      <c r="E6" s="42"/>
      <c r="F6" s="30" t="str">
        <f t="shared" si="0"/>
        <v xml:space="preserve"> </v>
      </c>
      <c r="G6" s="30" t="str">
        <f t="shared" si="1"/>
        <v xml:space="preserve"> </v>
      </c>
      <c r="H6" s="30" t="str">
        <f t="shared" si="2"/>
        <v xml:space="preserve"> </v>
      </c>
      <c r="I6" s="30" t="str">
        <f t="shared" si="3"/>
        <v xml:space="preserve"> </v>
      </c>
      <c r="J6" s="30" t="str">
        <f t="shared" si="4"/>
        <v xml:space="preserve"> </v>
      </c>
      <c r="K6" s="30" t="str">
        <f t="shared" si="5"/>
        <v xml:space="preserve"> </v>
      </c>
      <c r="L6" s="30" t="str">
        <f t="shared" si="6"/>
        <v xml:space="preserve"> </v>
      </c>
      <c r="M6" s="30" t="str">
        <f t="shared" si="7"/>
        <v xml:space="preserve"> </v>
      </c>
      <c r="N6" s="40" t="str">
        <f t="shared" si="8"/>
        <v xml:space="preserve"> </v>
      </c>
    </row>
    <row r="7" spans="2:15">
      <c r="B7" s="8">
        <f>'Menný zoznam'!B7</f>
        <v>0</v>
      </c>
      <c r="C7" s="9">
        <f>'Menný zoznam'!C7</f>
        <v>0</v>
      </c>
      <c r="D7" s="9">
        <f>'Menný zoznam'!D7</f>
        <v>0</v>
      </c>
      <c r="E7" s="42"/>
      <c r="F7" s="30" t="str">
        <f t="shared" si="0"/>
        <v xml:space="preserve"> </v>
      </c>
      <c r="G7" s="30" t="str">
        <f t="shared" si="1"/>
        <v xml:space="preserve"> </v>
      </c>
      <c r="H7" s="30" t="str">
        <f t="shared" si="2"/>
        <v xml:space="preserve"> </v>
      </c>
      <c r="I7" s="30" t="str">
        <f t="shared" si="3"/>
        <v xml:space="preserve"> </v>
      </c>
      <c r="J7" s="30" t="str">
        <f t="shared" si="4"/>
        <v xml:space="preserve"> </v>
      </c>
      <c r="K7" s="30" t="str">
        <f t="shared" si="5"/>
        <v xml:space="preserve"> </v>
      </c>
      <c r="L7" s="30" t="str">
        <f t="shared" si="6"/>
        <v xml:space="preserve"> </v>
      </c>
      <c r="M7" s="30" t="str">
        <f t="shared" si="7"/>
        <v xml:space="preserve"> </v>
      </c>
      <c r="N7" s="40" t="str">
        <f t="shared" si="8"/>
        <v xml:space="preserve"> </v>
      </c>
    </row>
    <row r="8" spans="2:15">
      <c r="B8" s="8">
        <f>'Menný zoznam'!B8</f>
        <v>0</v>
      </c>
      <c r="C8" s="9">
        <f>'Menný zoznam'!C8</f>
        <v>0</v>
      </c>
      <c r="D8" s="9">
        <f>'Menný zoznam'!D8</f>
        <v>0</v>
      </c>
      <c r="E8" s="42"/>
      <c r="F8" s="30" t="str">
        <f t="shared" si="0"/>
        <v xml:space="preserve"> </v>
      </c>
      <c r="G8" s="30" t="str">
        <f t="shared" si="1"/>
        <v xml:space="preserve"> </v>
      </c>
      <c r="H8" s="30" t="str">
        <f t="shared" si="2"/>
        <v xml:space="preserve"> </v>
      </c>
      <c r="I8" s="30" t="str">
        <f t="shared" si="3"/>
        <v xml:space="preserve"> </v>
      </c>
      <c r="J8" s="30" t="str">
        <f t="shared" si="4"/>
        <v xml:space="preserve"> </v>
      </c>
      <c r="K8" s="30" t="str">
        <f t="shared" si="5"/>
        <v xml:space="preserve"> </v>
      </c>
      <c r="L8" s="30" t="str">
        <f t="shared" si="6"/>
        <v xml:space="preserve"> </v>
      </c>
      <c r="M8" s="30" t="str">
        <f t="shared" si="7"/>
        <v xml:space="preserve"> </v>
      </c>
      <c r="N8" s="40" t="str">
        <f t="shared" si="8"/>
        <v xml:space="preserve"> </v>
      </c>
    </row>
    <row r="9" spans="2:15">
      <c r="B9" s="8">
        <f>'Menný zoznam'!B9</f>
        <v>0</v>
      </c>
      <c r="C9" s="9">
        <f>'Menný zoznam'!C9</f>
        <v>0</v>
      </c>
      <c r="D9" s="9">
        <f>'Menný zoznam'!D9</f>
        <v>0</v>
      </c>
      <c r="E9" s="42"/>
      <c r="F9" s="30" t="str">
        <f t="shared" si="0"/>
        <v xml:space="preserve"> </v>
      </c>
      <c r="G9" s="30" t="str">
        <f t="shared" si="1"/>
        <v xml:space="preserve"> </v>
      </c>
      <c r="H9" s="30" t="str">
        <f t="shared" si="2"/>
        <v xml:space="preserve"> </v>
      </c>
      <c r="I9" s="30" t="str">
        <f t="shared" si="3"/>
        <v xml:space="preserve"> </v>
      </c>
      <c r="J9" s="30" t="str">
        <f t="shared" si="4"/>
        <v xml:space="preserve"> </v>
      </c>
      <c r="K9" s="30" t="str">
        <f t="shared" si="5"/>
        <v xml:space="preserve"> </v>
      </c>
      <c r="L9" s="30" t="str">
        <f t="shared" si="6"/>
        <v xml:space="preserve"> </v>
      </c>
      <c r="M9" s="30" t="str">
        <f t="shared" si="7"/>
        <v xml:space="preserve"> </v>
      </c>
      <c r="N9" s="40" t="str">
        <f t="shared" si="8"/>
        <v xml:space="preserve"> </v>
      </c>
    </row>
    <row r="10" spans="2:15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42"/>
      <c r="F10" s="30" t="str">
        <f t="shared" si="0"/>
        <v xml:space="preserve"> </v>
      </c>
      <c r="G10" s="30" t="str">
        <f t="shared" si="1"/>
        <v xml:space="preserve"> </v>
      </c>
      <c r="H10" s="30" t="str">
        <f t="shared" si="2"/>
        <v xml:space="preserve"> </v>
      </c>
      <c r="I10" s="30" t="str">
        <f t="shared" si="3"/>
        <v xml:space="preserve"> </v>
      </c>
      <c r="J10" s="30" t="str">
        <f t="shared" si="4"/>
        <v xml:space="preserve"> </v>
      </c>
      <c r="K10" s="30" t="str">
        <f t="shared" si="5"/>
        <v xml:space="preserve"> </v>
      </c>
      <c r="L10" s="30" t="str">
        <f t="shared" si="6"/>
        <v xml:space="preserve"> </v>
      </c>
      <c r="M10" s="30" t="str">
        <f t="shared" si="7"/>
        <v xml:space="preserve"> </v>
      </c>
      <c r="N10" s="40" t="str">
        <f t="shared" si="8"/>
        <v xml:space="preserve"> </v>
      </c>
    </row>
    <row r="11" spans="2:15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42"/>
      <c r="F11" s="30" t="str">
        <f t="shared" si="0"/>
        <v xml:space="preserve"> </v>
      </c>
      <c r="G11" s="30" t="str">
        <f t="shared" si="1"/>
        <v xml:space="preserve"> </v>
      </c>
      <c r="H11" s="30" t="str">
        <f t="shared" si="2"/>
        <v xml:space="preserve"> </v>
      </c>
      <c r="I11" s="30" t="str">
        <f t="shared" si="3"/>
        <v xml:space="preserve"> </v>
      </c>
      <c r="J11" s="30" t="str">
        <f t="shared" si="4"/>
        <v xml:space="preserve"> </v>
      </c>
      <c r="K11" s="30" t="str">
        <f t="shared" si="5"/>
        <v xml:space="preserve"> </v>
      </c>
      <c r="L11" s="30" t="str">
        <f t="shared" si="6"/>
        <v xml:space="preserve"> </v>
      </c>
      <c r="M11" s="30" t="str">
        <f t="shared" si="7"/>
        <v xml:space="preserve"> </v>
      </c>
      <c r="N11" s="40" t="str">
        <f t="shared" si="8"/>
        <v xml:space="preserve"> </v>
      </c>
    </row>
    <row r="12" spans="2:15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42"/>
      <c r="F12" s="30" t="str">
        <f t="shared" si="0"/>
        <v xml:space="preserve"> </v>
      </c>
      <c r="G12" s="30" t="str">
        <f t="shared" si="1"/>
        <v xml:space="preserve"> </v>
      </c>
      <c r="H12" s="30" t="str">
        <f t="shared" si="2"/>
        <v xml:space="preserve"> </v>
      </c>
      <c r="I12" s="30" t="str">
        <f t="shared" si="3"/>
        <v xml:space="preserve"> </v>
      </c>
      <c r="J12" s="30" t="str">
        <f t="shared" si="4"/>
        <v xml:space="preserve"> </v>
      </c>
      <c r="K12" s="30" t="str">
        <f t="shared" si="5"/>
        <v xml:space="preserve"> </v>
      </c>
      <c r="L12" s="30" t="str">
        <f t="shared" si="6"/>
        <v xml:space="preserve"> </v>
      </c>
      <c r="M12" s="30" t="str">
        <f t="shared" si="7"/>
        <v xml:space="preserve"> </v>
      </c>
      <c r="N12" s="40" t="str">
        <f t="shared" si="8"/>
        <v xml:space="preserve"> </v>
      </c>
    </row>
    <row r="13" spans="2:15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42"/>
      <c r="F13" s="30" t="str">
        <f t="shared" si="0"/>
        <v xml:space="preserve"> </v>
      </c>
      <c r="G13" s="30" t="str">
        <f t="shared" si="1"/>
        <v xml:space="preserve"> </v>
      </c>
      <c r="H13" s="30" t="str">
        <f t="shared" si="2"/>
        <v xml:space="preserve"> </v>
      </c>
      <c r="I13" s="30" t="str">
        <f t="shared" si="3"/>
        <v xml:space="preserve"> </v>
      </c>
      <c r="J13" s="30" t="str">
        <f t="shared" si="4"/>
        <v xml:space="preserve"> </v>
      </c>
      <c r="K13" s="30" t="str">
        <f t="shared" si="5"/>
        <v xml:space="preserve"> </v>
      </c>
      <c r="L13" s="30" t="str">
        <f t="shared" si="6"/>
        <v xml:space="preserve"> </v>
      </c>
      <c r="M13" s="30" t="str">
        <f t="shared" si="7"/>
        <v xml:space="preserve"> </v>
      </c>
      <c r="N13" s="40" t="str">
        <f t="shared" si="8"/>
        <v xml:space="preserve"> </v>
      </c>
    </row>
    <row r="14" spans="2:15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42"/>
      <c r="F14" s="30" t="str">
        <f t="shared" si="0"/>
        <v xml:space="preserve"> </v>
      </c>
      <c r="G14" s="30" t="str">
        <f t="shared" si="1"/>
        <v xml:space="preserve"> </v>
      </c>
      <c r="H14" s="30" t="str">
        <f t="shared" si="2"/>
        <v xml:space="preserve"> </v>
      </c>
      <c r="I14" s="30" t="str">
        <f t="shared" si="3"/>
        <v xml:space="preserve"> </v>
      </c>
      <c r="J14" s="30" t="str">
        <f t="shared" si="4"/>
        <v xml:space="preserve"> </v>
      </c>
      <c r="K14" s="30" t="str">
        <f t="shared" si="5"/>
        <v xml:space="preserve"> </v>
      </c>
      <c r="L14" s="30" t="str">
        <f t="shared" si="6"/>
        <v xml:space="preserve"> </v>
      </c>
      <c r="M14" s="30" t="str">
        <f t="shared" si="7"/>
        <v xml:space="preserve"> </v>
      </c>
      <c r="N14" s="40" t="str">
        <f t="shared" si="8"/>
        <v xml:space="preserve"> </v>
      </c>
    </row>
    <row r="15" spans="2:15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42"/>
      <c r="F15" s="30" t="str">
        <f t="shared" si="0"/>
        <v xml:space="preserve"> </v>
      </c>
      <c r="G15" s="30" t="str">
        <f t="shared" si="1"/>
        <v xml:space="preserve"> </v>
      </c>
      <c r="H15" s="30" t="str">
        <f t="shared" si="2"/>
        <v xml:space="preserve"> </v>
      </c>
      <c r="I15" s="30" t="str">
        <f t="shared" si="3"/>
        <v xml:space="preserve"> </v>
      </c>
      <c r="J15" s="30" t="str">
        <f t="shared" si="4"/>
        <v xml:space="preserve"> </v>
      </c>
      <c r="K15" s="30" t="str">
        <f t="shared" si="5"/>
        <v xml:space="preserve"> </v>
      </c>
      <c r="L15" s="30" t="str">
        <f t="shared" si="6"/>
        <v xml:space="preserve"> </v>
      </c>
      <c r="M15" s="30" t="str">
        <f t="shared" si="7"/>
        <v xml:space="preserve"> </v>
      </c>
      <c r="N15" s="40" t="str">
        <f t="shared" si="8"/>
        <v xml:space="preserve"> </v>
      </c>
    </row>
    <row r="16" spans="2:15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42"/>
      <c r="F16" s="30" t="str">
        <f t="shared" si="0"/>
        <v xml:space="preserve"> </v>
      </c>
      <c r="G16" s="30" t="str">
        <f t="shared" si="1"/>
        <v xml:space="preserve"> </v>
      </c>
      <c r="H16" s="30" t="str">
        <f t="shared" si="2"/>
        <v xml:space="preserve"> </v>
      </c>
      <c r="I16" s="30" t="str">
        <f t="shared" si="3"/>
        <v xml:space="preserve"> </v>
      </c>
      <c r="J16" s="30" t="str">
        <f t="shared" si="4"/>
        <v xml:space="preserve"> </v>
      </c>
      <c r="K16" s="30" t="str">
        <f t="shared" si="5"/>
        <v xml:space="preserve"> </v>
      </c>
      <c r="L16" s="30" t="str">
        <f t="shared" si="6"/>
        <v xml:space="preserve"> </v>
      </c>
      <c r="M16" s="30" t="str">
        <f t="shared" si="7"/>
        <v xml:space="preserve"> </v>
      </c>
      <c r="N16" s="40" t="str">
        <f t="shared" si="8"/>
        <v xml:space="preserve"> </v>
      </c>
    </row>
    <row r="17" spans="2:14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42"/>
      <c r="F17" s="30" t="str">
        <f t="shared" si="0"/>
        <v xml:space="preserve"> </v>
      </c>
      <c r="G17" s="30" t="str">
        <f t="shared" si="1"/>
        <v xml:space="preserve"> </v>
      </c>
      <c r="H17" s="30" t="str">
        <f t="shared" si="2"/>
        <v xml:space="preserve"> </v>
      </c>
      <c r="I17" s="30" t="str">
        <f t="shared" si="3"/>
        <v xml:space="preserve"> </v>
      </c>
      <c r="J17" s="30" t="str">
        <f t="shared" si="4"/>
        <v xml:space="preserve"> </v>
      </c>
      <c r="K17" s="30" t="str">
        <f t="shared" si="5"/>
        <v xml:space="preserve"> </v>
      </c>
      <c r="L17" s="30" t="str">
        <f t="shared" si="6"/>
        <v xml:space="preserve"> </v>
      </c>
      <c r="M17" s="30" t="str">
        <f t="shared" si="7"/>
        <v xml:space="preserve"> </v>
      </c>
      <c r="N17" s="40" t="str">
        <f t="shared" si="8"/>
        <v xml:space="preserve"> </v>
      </c>
    </row>
    <row r="18" spans="2:14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42"/>
      <c r="F18" s="30" t="str">
        <f t="shared" si="0"/>
        <v xml:space="preserve"> </v>
      </c>
      <c r="G18" s="30" t="str">
        <f t="shared" si="1"/>
        <v xml:space="preserve"> </v>
      </c>
      <c r="H18" s="30" t="str">
        <f t="shared" si="2"/>
        <v xml:space="preserve"> </v>
      </c>
      <c r="I18" s="30" t="str">
        <f t="shared" si="3"/>
        <v xml:space="preserve"> </v>
      </c>
      <c r="J18" s="30" t="str">
        <f t="shared" si="4"/>
        <v xml:space="preserve"> </v>
      </c>
      <c r="K18" s="30" t="str">
        <f t="shared" si="5"/>
        <v xml:space="preserve"> </v>
      </c>
      <c r="L18" s="30" t="str">
        <f t="shared" si="6"/>
        <v xml:space="preserve"> </v>
      </c>
      <c r="M18" s="30" t="str">
        <f t="shared" si="7"/>
        <v xml:space="preserve"> </v>
      </c>
      <c r="N18" s="40" t="str">
        <f t="shared" si="8"/>
        <v xml:space="preserve"> </v>
      </c>
    </row>
    <row r="19" spans="2:14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42"/>
      <c r="F19" s="30" t="str">
        <f t="shared" si="0"/>
        <v xml:space="preserve"> </v>
      </c>
      <c r="G19" s="30" t="str">
        <f t="shared" si="1"/>
        <v xml:space="preserve"> </v>
      </c>
      <c r="H19" s="30" t="str">
        <f t="shared" si="2"/>
        <v xml:space="preserve"> </v>
      </c>
      <c r="I19" s="30" t="str">
        <f t="shared" si="3"/>
        <v xml:space="preserve"> </v>
      </c>
      <c r="J19" s="30" t="str">
        <f t="shared" si="4"/>
        <v xml:space="preserve"> </v>
      </c>
      <c r="K19" s="30" t="str">
        <f t="shared" si="5"/>
        <v xml:space="preserve"> </v>
      </c>
      <c r="L19" s="30" t="str">
        <f t="shared" si="6"/>
        <v xml:space="preserve"> </v>
      </c>
      <c r="M19" s="30" t="str">
        <f t="shared" si="7"/>
        <v xml:space="preserve"> </v>
      </c>
      <c r="N19" s="40" t="str">
        <f t="shared" si="8"/>
        <v xml:space="preserve"> </v>
      </c>
    </row>
    <row r="20" spans="2:14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30" t="str">
        <f t="shared" si="0"/>
        <v xml:space="preserve"> </v>
      </c>
      <c r="G20" s="30" t="str">
        <f t="shared" si="1"/>
        <v xml:space="preserve"> </v>
      </c>
      <c r="H20" s="30" t="str">
        <f t="shared" si="2"/>
        <v xml:space="preserve"> </v>
      </c>
      <c r="I20" s="30" t="str">
        <f t="shared" si="3"/>
        <v xml:space="preserve"> </v>
      </c>
      <c r="J20" s="30" t="str">
        <f t="shared" si="4"/>
        <v xml:space="preserve"> </v>
      </c>
      <c r="K20" s="30" t="str">
        <f t="shared" si="5"/>
        <v xml:space="preserve"> </v>
      </c>
      <c r="L20" s="30" t="str">
        <f t="shared" si="6"/>
        <v xml:space="preserve"> </v>
      </c>
      <c r="M20" s="30" t="str">
        <f t="shared" si="7"/>
        <v xml:space="preserve"> </v>
      </c>
      <c r="N20" s="40" t="str">
        <f t="shared" si="8"/>
        <v xml:space="preserve"> </v>
      </c>
    </row>
    <row r="21" spans="2:14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30" t="str">
        <f t="shared" ref="F21" si="9">IF(D21&gt;=18,IF(E21&lt;$K$38,"Level 0",IF(E21&lt;$K$39,$B$38,IF(E21&lt;$K$40,$B$39,IF(E21&lt;$K$41,$B$40,IF(E21&lt;$K$42,$B$41,$B$42)))))," ")</f>
        <v xml:space="preserve"> </v>
      </c>
      <c r="G21" s="30" t="str">
        <f t="shared" ref="G21" si="10">IF(D21=17,IF(E21&lt;$J$38,"Level 0",IF(E21&lt;$J$39,$B$38,IF(E21&lt;$J$40,$B$39,IF(E21&lt;$J$41,$B$40,IF(E21&lt;$J$42,$B$41,$B$42)))))," ")</f>
        <v xml:space="preserve"> </v>
      </c>
      <c r="H21" s="30" t="str">
        <f t="shared" ref="H21" si="11">IF(D21=16,IF(E21&lt;$I$38,"Level 0",IF(E21&lt;$I$39,$B$38,IF(E21&lt;$I$40,$B$39,IF(E21&lt;$I$41,$B$40,IF(E21&lt;$I$42,$B$41,$B$42)))))," ")</f>
        <v xml:space="preserve"> </v>
      </c>
      <c r="I21" s="30" t="str">
        <f t="shared" ref="I21" si="12">IF(D21=15,IF(E21&lt;$H$38,"Level 0",IF(E21&lt;$H$39,$B$38,IF(E21&lt;$H$40,$B$39,IF(E21&lt;$H$41,$B$40,IF(E21&lt;$H$42,$B$41,$B$42)))))," ")</f>
        <v xml:space="preserve"> </v>
      </c>
      <c r="J21" s="30" t="str">
        <f t="shared" ref="J21" si="13">IF(D21=14,IF(E21&lt;$G$38,"Level 0",IF(E21&lt;$G$39,$B$38,IF(E21&lt;$G$40,$B$39,IF(E21&lt;$G$41,$B$40,IF(E21&lt;$G$42,$B$41,$B$42)))))," ")</f>
        <v xml:space="preserve"> </v>
      </c>
      <c r="K21" s="30" t="str">
        <f t="shared" ref="K21" si="14">IF(D21=13,IF(E21&lt;$F$38,"Level 0",IF(E21&lt;$F$39,$B$38,IF(E21&lt;$F$40,$B$39,IF(E21&lt;$F$41,$B$40,IF(E21&lt;$F$42,$B$41,$B$42)))))," ")</f>
        <v xml:space="preserve"> </v>
      </c>
      <c r="L21" s="30" t="str">
        <f t="shared" ref="L21" si="15">IF(D21=12,IF(E21&lt;$E$38,"Level 0",IF(E21&lt;$E$39,$B$38,IF(E21&lt;$E$40,$B$39,IF(E21&lt;$E$41,$B$40,IF(E21&lt;$E$42,$B$41,$B$42)))))," ")</f>
        <v xml:space="preserve"> </v>
      </c>
      <c r="M21" s="30" t="str">
        <f t="shared" ref="M21" si="16">IF(D21=11,IF(E21&lt;$D$38,"Level 0",IF(E21&lt;$D$39,$B$38,IF(E21&lt;$D$40,$B$39,IF(E21&lt;$D$41,$B$40,IF(E21&lt;$D$42,$B$41,$B$42)))))," ")</f>
        <v xml:space="preserve"> </v>
      </c>
      <c r="N21" s="40" t="str">
        <f t="shared" ref="N21" si="17">IF(D21=10,IF(E21&lt;$C$38,"Level 0",IF(E21&lt;$C$39,$B$38,IF(E21&lt;$C$40,$B$39,IF(E21&lt;$C$41,$B$40,IF(E21&lt;$C$42,$B$41,$B$42)))))," ")</f>
        <v xml:space="preserve"> </v>
      </c>
    </row>
    <row r="22" spans="2:14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30" t="str">
        <f t="shared" si="0"/>
        <v xml:space="preserve"> </v>
      </c>
      <c r="G22" s="30" t="str">
        <f t="shared" si="1"/>
        <v xml:space="preserve"> </v>
      </c>
      <c r="H22" s="30" t="str">
        <f t="shared" si="2"/>
        <v xml:space="preserve"> </v>
      </c>
      <c r="I22" s="30" t="str">
        <f t="shared" si="3"/>
        <v xml:space="preserve"> </v>
      </c>
      <c r="J22" s="30" t="str">
        <f t="shared" si="4"/>
        <v xml:space="preserve"> </v>
      </c>
      <c r="K22" s="30" t="str">
        <f t="shared" si="5"/>
        <v xml:space="preserve"> </v>
      </c>
      <c r="L22" s="30" t="str">
        <f t="shared" si="6"/>
        <v xml:space="preserve"> </v>
      </c>
      <c r="M22" s="30" t="str">
        <f t="shared" si="7"/>
        <v xml:space="preserve"> </v>
      </c>
      <c r="N22" s="40" t="str">
        <f t="shared" si="8"/>
        <v xml:space="preserve"> </v>
      </c>
    </row>
    <row r="23" spans="2:14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30" t="str">
        <f t="shared" si="0"/>
        <v xml:space="preserve"> </v>
      </c>
      <c r="G23" s="30" t="str">
        <f t="shared" si="1"/>
        <v xml:space="preserve"> </v>
      </c>
      <c r="H23" s="30" t="str">
        <f t="shared" si="2"/>
        <v xml:space="preserve"> </v>
      </c>
      <c r="I23" s="30" t="str">
        <f t="shared" si="3"/>
        <v xml:space="preserve"> </v>
      </c>
      <c r="J23" s="30" t="str">
        <f t="shared" si="4"/>
        <v xml:space="preserve"> </v>
      </c>
      <c r="K23" s="30" t="str">
        <f t="shared" si="5"/>
        <v xml:space="preserve"> </v>
      </c>
      <c r="L23" s="30" t="str">
        <f t="shared" si="6"/>
        <v xml:space="preserve"> </v>
      </c>
      <c r="M23" s="30" t="str">
        <f t="shared" si="7"/>
        <v xml:space="preserve"> </v>
      </c>
      <c r="N23" s="40" t="str">
        <f t="shared" si="8"/>
        <v xml:space="preserve"> </v>
      </c>
    </row>
    <row r="24" spans="2:14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30" t="str">
        <f t="shared" si="0"/>
        <v xml:space="preserve"> </v>
      </c>
      <c r="G24" s="30" t="str">
        <f t="shared" si="1"/>
        <v xml:space="preserve"> </v>
      </c>
      <c r="H24" s="30" t="str">
        <f t="shared" si="2"/>
        <v xml:space="preserve"> </v>
      </c>
      <c r="I24" s="30" t="str">
        <f t="shared" si="3"/>
        <v xml:space="preserve"> </v>
      </c>
      <c r="J24" s="30" t="str">
        <f t="shared" si="4"/>
        <v xml:space="preserve"> </v>
      </c>
      <c r="K24" s="30" t="str">
        <f t="shared" si="5"/>
        <v xml:space="preserve"> </v>
      </c>
      <c r="L24" s="30" t="str">
        <f t="shared" si="6"/>
        <v xml:space="preserve"> </v>
      </c>
      <c r="M24" s="30" t="str">
        <f t="shared" si="7"/>
        <v xml:space="preserve"> </v>
      </c>
      <c r="N24" s="40" t="str">
        <f t="shared" si="8"/>
        <v xml:space="preserve"> </v>
      </c>
    </row>
    <row r="25" spans="2:14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30" t="str">
        <f t="shared" ref="F25:F32" si="18">IF(D25&gt;=18,IF(E25&lt;$K$38,"Level 0",IF(E25&lt;$K$39,$B$38,IF(E25&lt;$K$40,$B$39,IF(E25&lt;$K$41,$B$40,IF(E25&lt;$K$42,$B$41,$B$42)))))," ")</f>
        <v xml:space="preserve"> </v>
      </c>
      <c r="G25" s="30" t="str">
        <f t="shared" ref="G25:G32" si="19">IF(D25=17,IF(E25&lt;$J$38,"Level 0",IF(E25&lt;$J$39,$B$38,IF(E25&lt;$J$40,$B$39,IF(E25&lt;$J$41,$B$40,IF(E25&lt;$J$42,$B$41,$B$42)))))," ")</f>
        <v xml:space="preserve"> </v>
      </c>
      <c r="H25" s="30" t="str">
        <f t="shared" ref="H25:H32" si="20">IF(D25=16,IF(E25&lt;$I$38,"Level 0",IF(E25&lt;$I$39,$B$38,IF(E25&lt;$I$40,$B$39,IF(E25&lt;$I$41,$B$40,IF(E25&lt;$I$42,$B$41,$B$42)))))," ")</f>
        <v xml:space="preserve"> </v>
      </c>
      <c r="I25" s="30" t="str">
        <f t="shared" ref="I25:I32" si="21">IF(D25=15,IF(E25&lt;$H$38,"Level 0",IF(E25&lt;$H$39,$B$38,IF(E25&lt;$H$40,$B$39,IF(E25&lt;$H$41,$B$40,IF(E25&lt;$H$42,$B$41,$B$42)))))," ")</f>
        <v xml:space="preserve"> </v>
      </c>
      <c r="J25" s="30" t="str">
        <f t="shared" ref="J25:J32" si="22">IF(D25=14,IF(E25&lt;$G$38,"Level 0",IF(E25&lt;$G$39,$B$38,IF(E25&lt;$G$40,$B$39,IF(E25&lt;$G$41,$B$40,IF(E25&lt;$G$42,$B$41,$B$42)))))," ")</f>
        <v xml:space="preserve"> </v>
      </c>
      <c r="K25" s="30" t="str">
        <f t="shared" ref="K25:K32" si="23">IF(D25=13,IF(E25&lt;$F$38,"Level 0",IF(E25&lt;$F$39,$B$38,IF(E25&lt;$F$40,$B$39,IF(E25&lt;$F$41,$B$40,IF(E25&lt;$F$42,$B$41,$B$42)))))," ")</f>
        <v xml:space="preserve"> </v>
      </c>
      <c r="L25" s="30" t="str">
        <f t="shared" ref="L25:L32" si="24">IF(D25=12,IF(E25&lt;$E$38,"Level 0",IF(E25&lt;$E$39,$B$38,IF(E25&lt;$E$40,$B$39,IF(E25&lt;$E$41,$B$40,IF(E25&lt;$E$42,$B$41,$B$42)))))," ")</f>
        <v xml:space="preserve"> </v>
      </c>
      <c r="M25" s="30" t="str">
        <f t="shared" ref="M25:M32" si="25">IF(D25=11,IF(E25&lt;$D$38,"Level 0",IF(E25&lt;$D$39,$B$38,IF(E25&lt;$D$40,$B$39,IF(E25&lt;$D$41,$B$40,IF(E25&lt;$D$42,$B$41,$B$42)))))," ")</f>
        <v xml:space="preserve"> </v>
      </c>
      <c r="N25" s="40" t="str">
        <f t="shared" ref="N25:N32" si="26">IF(D25=10,IF(E25&lt;$C$38,"Level 0",IF(E25&lt;$C$39,$B$38,IF(E25&lt;$C$40,$B$39,IF(E25&lt;$C$41,$B$40,IF(E25&lt;$C$42,$B$41,$B$42)))))," ")</f>
        <v xml:space="preserve"> </v>
      </c>
    </row>
    <row r="26" spans="2:14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30" t="str">
        <f t="shared" si="18"/>
        <v xml:space="preserve"> </v>
      </c>
      <c r="G26" s="30" t="str">
        <f t="shared" si="19"/>
        <v xml:space="preserve"> </v>
      </c>
      <c r="H26" s="30" t="str">
        <f t="shared" si="20"/>
        <v xml:space="preserve"> </v>
      </c>
      <c r="I26" s="30" t="str">
        <f t="shared" si="21"/>
        <v xml:space="preserve"> </v>
      </c>
      <c r="J26" s="30" t="str">
        <f t="shared" si="22"/>
        <v xml:space="preserve"> </v>
      </c>
      <c r="K26" s="30" t="str">
        <f t="shared" si="23"/>
        <v xml:space="preserve"> </v>
      </c>
      <c r="L26" s="30" t="str">
        <f t="shared" si="24"/>
        <v xml:space="preserve"> </v>
      </c>
      <c r="M26" s="30" t="str">
        <f t="shared" si="25"/>
        <v xml:space="preserve"> </v>
      </c>
      <c r="N26" s="40" t="str">
        <f t="shared" si="26"/>
        <v xml:space="preserve"> </v>
      </c>
    </row>
    <row r="27" spans="2:14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30" t="str">
        <f t="shared" si="18"/>
        <v xml:space="preserve"> </v>
      </c>
      <c r="G27" s="30" t="str">
        <f t="shared" si="19"/>
        <v xml:space="preserve"> </v>
      </c>
      <c r="H27" s="30" t="str">
        <f t="shared" si="20"/>
        <v xml:space="preserve"> </v>
      </c>
      <c r="I27" s="30" t="str">
        <f t="shared" si="21"/>
        <v xml:space="preserve"> </v>
      </c>
      <c r="J27" s="30" t="str">
        <f t="shared" si="22"/>
        <v xml:space="preserve"> </v>
      </c>
      <c r="K27" s="30" t="str">
        <f t="shared" si="23"/>
        <v xml:space="preserve"> </v>
      </c>
      <c r="L27" s="30" t="str">
        <f t="shared" si="24"/>
        <v xml:space="preserve"> </v>
      </c>
      <c r="M27" s="30" t="str">
        <f t="shared" si="25"/>
        <v xml:space="preserve"> </v>
      </c>
      <c r="N27" s="40" t="str">
        <f t="shared" si="26"/>
        <v xml:space="preserve"> </v>
      </c>
    </row>
    <row r="28" spans="2:14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30" t="str">
        <f t="shared" si="18"/>
        <v xml:space="preserve"> </v>
      </c>
      <c r="G28" s="30" t="str">
        <f t="shared" si="19"/>
        <v xml:space="preserve"> </v>
      </c>
      <c r="H28" s="30" t="str">
        <f t="shared" si="20"/>
        <v xml:space="preserve"> </v>
      </c>
      <c r="I28" s="30" t="str">
        <f t="shared" si="21"/>
        <v xml:space="preserve"> </v>
      </c>
      <c r="J28" s="30" t="str">
        <f t="shared" si="22"/>
        <v xml:space="preserve"> </v>
      </c>
      <c r="K28" s="30" t="str">
        <f t="shared" si="23"/>
        <v xml:space="preserve"> </v>
      </c>
      <c r="L28" s="30" t="str">
        <f t="shared" si="24"/>
        <v xml:space="preserve"> </v>
      </c>
      <c r="M28" s="30" t="str">
        <f t="shared" si="25"/>
        <v xml:space="preserve"> </v>
      </c>
      <c r="N28" s="40" t="str">
        <f t="shared" si="26"/>
        <v xml:space="preserve"> </v>
      </c>
    </row>
    <row r="29" spans="2:14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30" t="str">
        <f t="shared" si="18"/>
        <v xml:space="preserve"> </v>
      </c>
      <c r="G29" s="30" t="str">
        <f t="shared" si="19"/>
        <v xml:space="preserve"> </v>
      </c>
      <c r="H29" s="30" t="str">
        <f t="shared" si="20"/>
        <v xml:space="preserve"> </v>
      </c>
      <c r="I29" s="30" t="str">
        <f t="shared" si="21"/>
        <v xml:space="preserve"> </v>
      </c>
      <c r="J29" s="30" t="str">
        <f t="shared" si="22"/>
        <v xml:space="preserve"> </v>
      </c>
      <c r="K29" s="30" t="str">
        <f t="shared" si="23"/>
        <v xml:space="preserve"> </v>
      </c>
      <c r="L29" s="30" t="str">
        <f t="shared" si="24"/>
        <v xml:space="preserve"> </v>
      </c>
      <c r="M29" s="30" t="str">
        <f t="shared" si="25"/>
        <v xml:space="preserve"> </v>
      </c>
      <c r="N29" s="40" t="str">
        <f t="shared" si="26"/>
        <v xml:space="preserve"> </v>
      </c>
    </row>
    <row r="30" spans="2:14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30" t="str">
        <f t="shared" si="18"/>
        <v xml:space="preserve"> </v>
      </c>
      <c r="G30" s="30" t="str">
        <f t="shared" si="19"/>
        <v xml:space="preserve"> </v>
      </c>
      <c r="H30" s="30" t="str">
        <f t="shared" si="20"/>
        <v xml:space="preserve"> </v>
      </c>
      <c r="I30" s="30" t="str">
        <f t="shared" si="21"/>
        <v xml:space="preserve"> </v>
      </c>
      <c r="J30" s="30" t="str">
        <f t="shared" si="22"/>
        <v xml:space="preserve"> </v>
      </c>
      <c r="K30" s="30" t="str">
        <f t="shared" si="23"/>
        <v xml:space="preserve"> </v>
      </c>
      <c r="L30" s="30" t="str">
        <f t="shared" si="24"/>
        <v xml:space="preserve"> </v>
      </c>
      <c r="M30" s="30" t="str">
        <f t="shared" si="25"/>
        <v xml:space="preserve"> </v>
      </c>
      <c r="N30" s="40" t="str">
        <f t="shared" si="26"/>
        <v xml:space="preserve"> </v>
      </c>
    </row>
    <row r="31" spans="2:14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30" t="str">
        <f t="shared" si="18"/>
        <v xml:space="preserve"> </v>
      </c>
      <c r="G31" s="30" t="str">
        <f t="shared" si="19"/>
        <v xml:space="preserve"> </v>
      </c>
      <c r="H31" s="30" t="str">
        <f t="shared" si="20"/>
        <v xml:space="preserve"> </v>
      </c>
      <c r="I31" s="30" t="str">
        <f t="shared" si="21"/>
        <v xml:space="preserve"> </v>
      </c>
      <c r="J31" s="30" t="str">
        <f t="shared" si="22"/>
        <v xml:space="preserve"> </v>
      </c>
      <c r="K31" s="30" t="str">
        <f t="shared" si="23"/>
        <v xml:space="preserve"> </v>
      </c>
      <c r="L31" s="30" t="str">
        <f t="shared" si="24"/>
        <v xml:space="preserve"> </v>
      </c>
      <c r="M31" s="30" t="str">
        <f t="shared" si="25"/>
        <v xml:space="preserve"> </v>
      </c>
      <c r="N31" s="40" t="str">
        <f t="shared" si="26"/>
        <v xml:space="preserve"> </v>
      </c>
    </row>
    <row r="32" spans="2:14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71" t="str">
        <f t="shared" si="18"/>
        <v xml:space="preserve"> </v>
      </c>
      <c r="G32" s="71" t="str">
        <f t="shared" si="19"/>
        <v xml:space="preserve"> </v>
      </c>
      <c r="H32" s="71" t="str">
        <f t="shared" si="20"/>
        <v xml:space="preserve"> </v>
      </c>
      <c r="I32" s="71" t="str">
        <f t="shared" si="21"/>
        <v xml:space="preserve"> </v>
      </c>
      <c r="J32" s="71" t="str">
        <f t="shared" si="22"/>
        <v xml:space="preserve"> </v>
      </c>
      <c r="K32" s="71" t="str">
        <f t="shared" si="23"/>
        <v xml:space="preserve"> </v>
      </c>
      <c r="L32" s="71" t="str">
        <f t="shared" si="24"/>
        <v xml:space="preserve"> </v>
      </c>
      <c r="M32" s="71" t="str">
        <f t="shared" si="25"/>
        <v xml:space="preserve"> </v>
      </c>
      <c r="N32" s="72" t="str">
        <f t="shared" si="26"/>
        <v xml:space="preserve"> </v>
      </c>
    </row>
    <row r="34" spans="2:11" ht="15" thickBot="1"/>
    <row r="35" spans="2:11">
      <c r="B35" s="117" t="s">
        <v>22</v>
      </c>
      <c r="C35" s="105"/>
      <c r="D35" s="105"/>
      <c r="E35" s="105"/>
      <c r="F35" s="105"/>
      <c r="G35" s="105"/>
      <c r="H35" s="105"/>
      <c r="I35" s="105"/>
      <c r="J35" s="105"/>
      <c r="K35" s="118"/>
    </row>
    <row r="36" spans="2:11" ht="15" customHeight="1">
      <c r="B36" s="119" t="s">
        <v>8</v>
      </c>
      <c r="C36" s="112" t="s">
        <v>9</v>
      </c>
      <c r="D36" s="112"/>
      <c r="E36" s="112"/>
      <c r="F36" s="112"/>
      <c r="G36" s="112"/>
      <c r="H36" s="112"/>
      <c r="I36" s="112"/>
      <c r="J36" s="112"/>
      <c r="K36" s="120"/>
    </row>
    <row r="37" spans="2:11">
      <c r="B37" s="119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43">
        <v>5.05</v>
      </c>
      <c r="D38" s="43">
        <v>6.05</v>
      </c>
      <c r="E38" s="43">
        <v>7.02</v>
      </c>
      <c r="F38" s="43">
        <v>7.08</v>
      </c>
      <c r="G38" s="43">
        <v>8.01</v>
      </c>
      <c r="H38" s="43">
        <v>8.06</v>
      </c>
      <c r="I38" s="43">
        <v>9.0299999999999994</v>
      </c>
      <c r="J38" s="43">
        <v>9.09</v>
      </c>
      <c r="K38" s="73">
        <v>10.02</v>
      </c>
    </row>
    <row r="39" spans="2:11">
      <c r="B39" s="34" t="s">
        <v>11</v>
      </c>
      <c r="C39" s="44">
        <v>5.08</v>
      </c>
      <c r="D39" s="44">
        <v>7.03</v>
      </c>
      <c r="E39" s="44">
        <v>7.08</v>
      </c>
      <c r="F39" s="44">
        <v>8.0399999999999991</v>
      </c>
      <c r="G39" s="44">
        <v>8.0500000000000007</v>
      </c>
      <c r="H39" s="44">
        <v>9.0500000000000007</v>
      </c>
      <c r="I39" s="44">
        <v>10.01</v>
      </c>
      <c r="J39" s="44">
        <v>10.06</v>
      </c>
      <c r="K39" s="74">
        <v>11.01</v>
      </c>
    </row>
    <row r="40" spans="2:11">
      <c r="B40" s="34" t="s">
        <v>12</v>
      </c>
      <c r="C40" s="44">
        <v>6.04</v>
      </c>
      <c r="D40" s="44">
        <v>7.1</v>
      </c>
      <c r="E40" s="44">
        <v>8.0500000000000007</v>
      </c>
      <c r="F40" s="44">
        <v>9.02</v>
      </c>
      <c r="G40" s="44">
        <v>9.08</v>
      </c>
      <c r="H40" s="44">
        <v>10.050000000000001</v>
      </c>
      <c r="I40" s="44">
        <v>11.01</v>
      </c>
      <c r="J40" s="44">
        <v>11.04</v>
      </c>
      <c r="K40" s="74">
        <v>12</v>
      </c>
    </row>
    <row r="41" spans="2:11">
      <c r="B41" s="34" t="s">
        <v>13</v>
      </c>
      <c r="C41" s="44">
        <v>7.05</v>
      </c>
      <c r="D41" s="44">
        <v>8.06</v>
      </c>
      <c r="E41" s="44">
        <v>9.0299999999999994</v>
      </c>
      <c r="F41" s="44">
        <v>10.01</v>
      </c>
      <c r="G41" s="44">
        <v>10.07</v>
      </c>
      <c r="H41" s="44">
        <v>11.03</v>
      </c>
      <c r="I41" s="44">
        <v>11.08</v>
      </c>
      <c r="J41" s="44">
        <v>12.03</v>
      </c>
      <c r="K41" s="74">
        <v>12.09</v>
      </c>
    </row>
    <row r="42" spans="2:11" ht="15" thickBot="1">
      <c r="B42" s="37" t="s">
        <v>14</v>
      </c>
      <c r="C42" s="45">
        <v>8.1</v>
      </c>
      <c r="D42" s="45">
        <v>9.0299999999999994</v>
      </c>
      <c r="E42" s="45">
        <v>10.02</v>
      </c>
      <c r="F42" s="45">
        <v>10.08</v>
      </c>
      <c r="G42" s="45">
        <v>11.04</v>
      </c>
      <c r="H42" s="45">
        <v>12</v>
      </c>
      <c r="I42" s="45">
        <v>12.06</v>
      </c>
      <c r="J42" s="45">
        <v>13</v>
      </c>
      <c r="K42" s="46">
        <v>13.05</v>
      </c>
    </row>
  </sheetData>
  <sheetProtection password="C711" sheet="1" objects="1" scenarios="1"/>
  <mergeCells count="3">
    <mergeCell ref="B35:K35"/>
    <mergeCell ref="B36:B37"/>
    <mergeCell ref="C36:K36"/>
  </mergeCells>
  <conditionalFormatting sqref="F3:N32">
    <cfRule type="cellIs" dxfId="44" priority="5" operator="equal">
      <formula>"Level 5"</formula>
    </cfRule>
    <cfRule type="cellIs" dxfId="43" priority="6" operator="equal">
      <formula>"Level 4"</formula>
    </cfRule>
    <cfRule type="cellIs" dxfId="42" priority="7" operator="equal">
      <formula>"Level 3"</formula>
    </cfRule>
    <cfRule type="cellIs" dxfId="41" priority="8" operator="equal">
      <formula>"Level 2"</formula>
    </cfRule>
    <cfRule type="cellIs" dxfId="40" priority="9" operator="equal">
      <formula>"Level 1"</formula>
    </cfRule>
  </conditionalFormatting>
  <conditionalFormatting sqref="F2:N32">
    <cfRule type="cellIs" dxfId="39" priority="1" operator="equal">
      <formula>"Level 3"</formula>
    </cfRule>
    <cfRule type="cellIs" dxfId="38" priority="2" operator="equal">
      <formula>"Level 2"</formula>
    </cfRule>
    <cfRule type="cellIs" dxfId="37" priority="3" operator="equal">
      <formula>"Level 1"</formula>
    </cfRule>
    <cfRule type="cellIs" dxfId="36" priority="4" operator="equal">
      <formula>"Level 0"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I32"/>
  <sheetViews>
    <sheetView workbookViewId="0">
      <selection activeCell="K6" sqref="K6"/>
    </sheetView>
  </sheetViews>
  <sheetFormatPr defaultRowHeight="14.4"/>
  <cols>
    <col min="9" max="9" width="16" bestFit="1" customWidth="1"/>
  </cols>
  <sheetData>
    <row r="1" spans="2:9" ht="15" thickBot="1"/>
    <row r="2" spans="2:9" ht="28.8">
      <c r="B2" s="75" t="s">
        <v>0</v>
      </c>
      <c r="C2" s="3" t="s">
        <v>1</v>
      </c>
      <c r="D2" s="3" t="s">
        <v>24</v>
      </c>
      <c r="E2" s="17" t="s">
        <v>83</v>
      </c>
      <c r="F2" s="17" t="s">
        <v>84</v>
      </c>
      <c r="G2" s="17" t="s">
        <v>84</v>
      </c>
      <c r="H2" s="17" t="s">
        <v>62</v>
      </c>
      <c r="I2" s="12" t="s">
        <v>85</v>
      </c>
    </row>
    <row r="3" spans="2:9">
      <c r="B3" s="8">
        <f>'Menný zoznam'!B3</f>
        <v>0</v>
      </c>
      <c r="C3" s="9">
        <f>'Menný zoznam'!C3</f>
        <v>0</v>
      </c>
      <c r="D3" s="9">
        <f>'Menný zoznam'!D3</f>
        <v>0</v>
      </c>
      <c r="E3" s="41"/>
      <c r="F3" s="41"/>
      <c r="G3" s="41"/>
      <c r="H3" s="87">
        <f>MAX(E3:G3)</f>
        <v>0</v>
      </c>
      <c r="I3" s="88" t="e">
        <f>AVERAGE(E3:G3)</f>
        <v>#DIV/0!</v>
      </c>
    </row>
    <row r="4" spans="2:9">
      <c r="B4" s="8">
        <f>'Menný zoznam'!B4</f>
        <v>0</v>
      </c>
      <c r="C4" s="9">
        <f>'Menný zoznam'!C4</f>
        <v>0</v>
      </c>
      <c r="D4" s="9">
        <f>'Menný zoznam'!D4</f>
        <v>0</v>
      </c>
      <c r="E4" s="42"/>
      <c r="F4" s="42"/>
      <c r="G4" s="42"/>
      <c r="H4" s="87">
        <f t="shared" ref="H4:H32" si="0">MAX(E4:G4)</f>
        <v>0</v>
      </c>
      <c r="I4" s="88" t="e">
        <f t="shared" ref="I4:I32" si="1">AVERAGE(E4:G4)</f>
        <v>#DIV/0!</v>
      </c>
    </row>
    <row r="5" spans="2:9">
      <c r="B5" s="8">
        <f>'Menný zoznam'!B5</f>
        <v>0</v>
      </c>
      <c r="C5" s="9">
        <f>'Menný zoznam'!C5</f>
        <v>0</v>
      </c>
      <c r="D5" s="9">
        <f>'Menný zoznam'!D5</f>
        <v>0</v>
      </c>
      <c r="E5" s="42"/>
      <c r="F5" s="42"/>
      <c r="G5" s="42"/>
      <c r="H5" s="87">
        <f t="shared" si="0"/>
        <v>0</v>
      </c>
      <c r="I5" s="88" t="e">
        <f t="shared" si="1"/>
        <v>#DIV/0!</v>
      </c>
    </row>
    <row r="6" spans="2:9">
      <c r="B6" s="8">
        <f>'Menný zoznam'!B6</f>
        <v>0</v>
      </c>
      <c r="C6" s="9">
        <f>'Menný zoznam'!C6</f>
        <v>0</v>
      </c>
      <c r="D6" s="9">
        <f>'Menný zoznam'!D6</f>
        <v>0</v>
      </c>
      <c r="E6" s="42"/>
      <c r="F6" s="42"/>
      <c r="G6" s="42"/>
      <c r="H6" s="87">
        <f t="shared" si="0"/>
        <v>0</v>
      </c>
      <c r="I6" s="88" t="e">
        <f t="shared" si="1"/>
        <v>#DIV/0!</v>
      </c>
    </row>
    <row r="7" spans="2:9">
      <c r="B7" s="8">
        <f>'Menný zoznam'!B7</f>
        <v>0</v>
      </c>
      <c r="C7" s="9">
        <f>'Menný zoznam'!C7</f>
        <v>0</v>
      </c>
      <c r="D7" s="9">
        <f>'Menný zoznam'!D7</f>
        <v>0</v>
      </c>
      <c r="E7" s="42"/>
      <c r="F7" s="42"/>
      <c r="G7" s="42"/>
      <c r="H7" s="87">
        <f t="shared" si="0"/>
        <v>0</v>
      </c>
      <c r="I7" s="88" t="e">
        <f t="shared" si="1"/>
        <v>#DIV/0!</v>
      </c>
    </row>
    <row r="8" spans="2:9">
      <c r="B8" s="8">
        <f>'Menný zoznam'!B8</f>
        <v>0</v>
      </c>
      <c r="C8" s="9">
        <f>'Menný zoznam'!C8</f>
        <v>0</v>
      </c>
      <c r="D8" s="9">
        <f>'Menný zoznam'!D8</f>
        <v>0</v>
      </c>
      <c r="E8" s="42"/>
      <c r="F8" s="42"/>
      <c r="G8" s="42"/>
      <c r="H8" s="87">
        <f t="shared" si="0"/>
        <v>0</v>
      </c>
      <c r="I8" s="88" t="e">
        <f t="shared" si="1"/>
        <v>#DIV/0!</v>
      </c>
    </row>
    <row r="9" spans="2:9">
      <c r="B9" s="8">
        <f>'Menný zoznam'!B9</f>
        <v>0</v>
      </c>
      <c r="C9" s="9">
        <f>'Menný zoznam'!C9</f>
        <v>0</v>
      </c>
      <c r="D9" s="9">
        <f>'Menný zoznam'!D9</f>
        <v>0</v>
      </c>
      <c r="E9" s="42"/>
      <c r="F9" s="42"/>
      <c r="G9" s="42"/>
      <c r="H9" s="87">
        <f t="shared" si="0"/>
        <v>0</v>
      </c>
      <c r="I9" s="88" t="e">
        <f t="shared" si="1"/>
        <v>#DIV/0!</v>
      </c>
    </row>
    <row r="10" spans="2:9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42"/>
      <c r="F10" s="42"/>
      <c r="G10" s="42"/>
      <c r="H10" s="87">
        <f t="shared" si="0"/>
        <v>0</v>
      </c>
      <c r="I10" s="88" t="e">
        <f t="shared" si="1"/>
        <v>#DIV/0!</v>
      </c>
    </row>
    <row r="11" spans="2:9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42"/>
      <c r="F11" s="42"/>
      <c r="G11" s="42"/>
      <c r="H11" s="87">
        <f t="shared" si="0"/>
        <v>0</v>
      </c>
      <c r="I11" s="88" t="e">
        <f t="shared" si="1"/>
        <v>#DIV/0!</v>
      </c>
    </row>
    <row r="12" spans="2:9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42"/>
      <c r="F12" s="42"/>
      <c r="G12" s="42"/>
      <c r="H12" s="87">
        <f t="shared" si="0"/>
        <v>0</v>
      </c>
      <c r="I12" s="88" t="e">
        <f t="shared" si="1"/>
        <v>#DIV/0!</v>
      </c>
    </row>
    <row r="13" spans="2:9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42"/>
      <c r="F13" s="42"/>
      <c r="G13" s="42"/>
      <c r="H13" s="87">
        <f t="shared" si="0"/>
        <v>0</v>
      </c>
      <c r="I13" s="88" t="e">
        <f t="shared" si="1"/>
        <v>#DIV/0!</v>
      </c>
    </row>
    <row r="14" spans="2:9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42"/>
      <c r="F14" s="42"/>
      <c r="G14" s="42"/>
      <c r="H14" s="87">
        <f t="shared" si="0"/>
        <v>0</v>
      </c>
      <c r="I14" s="88" t="e">
        <f t="shared" si="1"/>
        <v>#DIV/0!</v>
      </c>
    </row>
    <row r="15" spans="2:9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42"/>
      <c r="F15" s="42"/>
      <c r="G15" s="42"/>
      <c r="H15" s="87">
        <f t="shared" si="0"/>
        <v>0</v>
      </c>
      <c r="I15" s="88" t="e">
        <f t="shared" si="1"/>
        <v>#DIV/0!</v>
      </c>
    </row>
    <row r="16" spans="2:9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42"/>
      <c r="F16" s="42"/>
      <c r="G16" s="42"/>
      <c r="H16" s="87">
        <f t="shared" si="0"/>
        <v>0</v>
      </c>
      <c r="I16" s="88" t="e">
        <f t="shared" si="1"/>
        <v>#DIV/0!</v>
      </c>
    </row>
    <row r="17" spans="2:9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42"/>
      <c r="F17" s="42"/>
      <c r="G17" s="42"/>
      <c r="H17" s="87">
        <f t="shared" si="0"/>
        <v>0</v>
      </c>
      <c r="I17" s="88" t="e">
        <f t="shared" si="1"/>
        <v>#DIV/0!</v>
      </c>
    </row>
    <row r="18" spans="2:9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42"/>
      <c r="F18" s="42"/>
      <c r="G18" s="42"/>
      <c r="H18" s="87">
        <f t="shared" si="0"/>
        <v>0</v>
      </c>
      <c r="I18" s="88" t="e">
        <f t="shared" si="1"/>
        <v>#DIV/0!</v>
      </c>
    </row>
    <row r="19" spans="2:9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42"/>
      <c r="F19" s="42"/>
      <c r="G19" s="42"/>
      <c r="H19" s="87">
        <f t="shared" si="0"/>
        <v>0</v>
      </c>
      <c r="I19" s="88" t="e">
        <f t="shared" si="1"/>
        <v>#DIV/0!</v>
      </c>
    </row>
    <row r="20" spans="2:9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7"/>
      <c r="G20" s="7"/>
      <c r="H20" s="87">
        <f t="shared" si="0"/>
        <v>0</v>
      </c>
      <c r="I20" s="88" t="e">
        <f t="shared" si="1"/>
        <v>#DIV/0!</v>
      </c>
    </row>
    <row r="21" spans="2:9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7"/>
      <c r="G21" s="7"/>
      <c r="H21" s="87">
        <f t="shared" si="0"/>
        <v>0</v>
      </c>
      <c r="I21" s="88" t="e">
        <f t="shared" si="1"/>
        <v>#DIV/0!</v>
      </c>
    </row>
    <row r="22" spans="2:9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7"/>
      <c r="G22" s="7"/>
      <c r="H22" s="87">
        <f t="shared" si="0"/>
        <v>0</v>
      </c>
      <c r="I22" s="88" t="e">
        <f t="shared" si="1"/>
        <v>#DIV/0!</v>
      </c>
    </row>
    <row r="23" spans="2:9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7"/>
      <c r="G23" s="7"/>
      <c r="H23" s="87">
        <f t="shared" si="0"/>
        <v>0</v>
      </c>
      <c r="I23" s="88" t="e">
        <f t="shared" si="1"/>
        <v>#DIV/0!</v>
      </c>
    </row>
    <row r="24" spans="2:9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7"/>
      <c r="G24" s="7"/>
      <c r="H24" s="87">
        <f t="shared" si="0"/>
        <v>0</v>
      </c>
      <c r="I24" s="88" t="e">
        <f t="shared" si="1"/>
        <v>#DIV/0!</v>
      </c>
    </row>
    <row r="25" spans="2:9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7"/>
      <c r="G25" s="7"/>
      <c r="H25" s="87">
        <f t="shared" si="0"/>
        <v>0</v>
      </c>
      <c r="I25" s="88" t="e">
        <f t="shared" si="1"/>
        <v>#DIV/0!</v>
      </c>
    </row>
    <row r="26" spans="2:9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7"/>
      <c r="G26" s="7"/>
      <c r="H26" s="87">
        <f t="shared" si="0"/>
        <v>0</v>
      </c>
      <c r="I26" s="88" t="e">
        <f t="shared" si="1"/>
        <v>#DIV/0!</v>
      </c>
    </row>
    <row r="27" spans="2:9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7"/>
      <c r="G27" s="7"/>
      <c r="H27" s="87">
        <f t="shared" si="0"/>
        <v>0</v>
      </c>
      <c r="I27" s="88" t="e">
        <f t="shared" si="1"/>
        <v>#DIV/0!</v>
      </c>
    </row>
    <row r="28" spans="2:9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7"/>
      <c r="G28" s="7"/>
      <c r="H28" s="87">
        <f t="shared" si="0"/>
        <v>0</v>
      </c>
      <c r="I28" s="88" t="e">
        <f t="shared" si="1"/>
        <v>#DIV/0!</v>
      </c>
    </row>
    <row r="29" spans="2:9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7"/>
      <c r="G29" s="7"/>
      <c r="H29" s="87">
        <f t="shared" si="0"/>
        <v>0</v>
      </c>
      <c r="I29" s="88" t="e">
        <f t="shared" si="1"/>
        <v>#DIV/0!</v>
      </c>
    </row>
    <row r="30" spans="2:9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7"/>
      <c r="G30" s="7"/>
      <c r="H30" s="87">
        <f t="shared" si="0"/>
        <v>0</v>
      </c>
      <c r="I30" s="88" t="e">
        <f t="shared" si="1"/>
        <v>#DIV/0!</v>
      </c>
    </row>
    <row r="31" spans="2:9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7"/>
      <c r="G31" s="7"/>
      <c r="H31" s="87">
        <f t="shared" si="0"/>
        <v>0</v>
      </c>
      <c r="I31" s="88" t="e">
        <f t="shared" si="1"/>
        <v>#DIV/0!</v>
      </c>
    </row>
    <row r="32" spans="2:9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15"/>
      <c r="G32" s="15"/>
      <c r="H32" s="89">
        <f t="shared" si="0"/>
        <v>0</v>
      </c>
      <c r="I32" s="90" t="e">
        <f t="shared" si="1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AD66"/>
  <sheetViews>
    <sheetView topLeftCell="A13" workbookViewId="0">
      <selection activeCell="P36" sqref="P36"/>
    </sheetView>
  </sheetViews>
  <sheetFormatPr defaultColWidth="9.109375" defaultRowHeight="14.4"/>
  <cols>
    <col min="1" max="1" width="9.109375" style="1"/>
    <col min="2" max="2" width="9.5546875" style="1" customWidth="1"/>
    <col min="3" max="3" width="12.33203125" style="1" bestFit="1" customWidth="1"/>
    <col min="4" max="4" width="13.88671875" style="1" bestFit="1" customWidth="1"/>
    <col min="5" max="5" width="9.5546875" style="1" customWidth="1"/>
    <col min="6" max="8" width="7.109375" style="1" bestFit="1" customWidth="1"/>
    <col min="9" max="9" width="6.88671875" style="1" customWidth="1"/>
    <col min="10" max="14" width="7.109375" style="1" bestFit="1" customWidth="1"/>
    <col min="15" max="15" width="8.44140625" style="1" customWidth="1"/>
    <col min="16" max="24" width="7.109375" style="1" bestFit="1" customWidth="1"/>
    <col min="25" max="25" width="6.5546875" style="1" customWidth="1"/>
    <col min="26" max="26" width="7" style="1" customWidth="1"/>
    <col min="27" max="27" width="5.88671875" style="1" customWidth="1"/>
    <col min="28" max="28" width="7.33203125" style="1" customWidth="1"/>
    <col min="29" max="30" width="6.6640625" style="1" customWidth="1"/>
    <col min="31" max="16384" width="9.109375" style="1"/>
  </cols>
  <sheetData>
    <row r="1" spans="2:28" ht="15" thickBot="1"/>
    <row r="2" spans="2:28">
      <c r="B2" s="129" t="s">
        <v>0</v>
      </c>
      <c r="C2" s="131" t="s">
        <v>1</v>
      </c>
      <c r="D2" s="133" t="s">
        <v>59</v>
      </c>
      <c r="E2" s="135" t="s">
        <v>60</v>
      </c>
      <c r="F2" s="117" t="s">
        <v>58</v>
      </c>
      <c r="G2" s="127"/>
      <c r="H2" s="127"/>
      <c r="I2" s="127"/>
      <c r="J2" s="127"/>
      <c r="K2" s="127"/>
      <c r="L2" s="127"/>
      <c r="M2" s="127"/>
      <c r="N2" s="128"/>
      <c r="O2" s="137" t="s">
        <v>57</v>
      </c>
      <c r="P2" s="117" t="s">
        <v>30</v>
      </c>
      <c r="Q2" s="127"/>
      <c r="R2" s="127"/>
      <c r="S2" s="127"/>
      <c r="T2" s="127"/>
      <c r="U2" s="127"/>
      <c r="V2" s="127"/>
      <c r="W2" s="127"/>
      <c r="X2" s="128"/>
    </row>
    <row r="3" spans="2:28" ht="15" thickBot="1">
      <c r="B3" s="130"/>
      <c r="C3" s="132"/>
      <c r="D3" s="134"/>
      <c r="E3" s="136"/>
      <c r="F3" s="47">
        <v>18</v>
      </c>
      <c r="G3" s="48">
        <v>17</v>
      </c>
      <c r="H3" s="48">
        <v>16</v>
      </c>
      <c r="I3" s="48">
        <v>15</v>
      </c>
      <c r="J3" s="48">
        <v>14</v>
      </c>
      <c r="K3" s="48">
        <v>13</v>
      </c>
      <c r="L3" s="48">
        <v>12</v>
      </c>
      <c r="M3" s="48">
        <v>11</v>
      </c>
      <c r="N3" s="49">
        <v>10</v>
      </c>
      <c r="O3" s="138"/>
      <c r="P3" s="50">
        <v>18</v>
      </c>
      <c r="Q3" s="51">
        <v>17</v>
      </c>
      <c r="R3" s="51">
        <v>16</v>
      </c>
      <c r="S3" s="51">
        <v>15</v>
      </c>
      <c r="T3" s="51">
        <v>14</v>
      </c>
      <c r="U3" s="51">
        <v>13</v>
      </c>
      <c r="V3" s="51">
        <v>12</v>
      </c>
      <c r="W3" s="51">
        <v>11</v>
      </c>
      <c r="X3" s="52">
        <v>10</v>
      </c>
    </row>
    <row r="4" spans="2:28">
      <c r="B4" s="53">
        <f>'Menný zoznam'!B3</f>
        <v>0</v>
      </c>
      <c r="C4" s="54">
        <f>'Menný zoznam'!C3</f>
        <v>0</v>
      </c>
      <c r="D4" s="55">
        <f>'Bench press'!I3</f>
        <v>0</v>
      </c>
      <c r="E4" s="55">
        <f>Drep!I3</f>
        <v>0</v>
      </c>
      <c r="F4" s="59" t="str">
        <f>'Skok do diaľky z miesta'!I3</f>
        <v xml:space="preserve"> </v>
      </c>
      <c r="G4" s="60" t="str">
        <f>'Skok do diaľky z miesta'!J3</f>
        <v xml:space="preserve"> </v>
      </c>
      <c r="H4" s="60" t="str">
        <f>'Skok do diaľky z miesta'!K3</f>
        <v xml:space="preserve"> </v>
      </c>
      <c r="I4" s="60" t="str">
        <f>'Skok do diaľky z miesta'!L3</f>
        <v xml:space="preserve"> </v>
      </c>
      <c r="J4" s="60" t="str">
        <f>'Skok do diaľky z miesta'!M3</f>
        <v xml:space="preserve"> </v>
      </c>
      <c r="K4" s="60" t="str">
        <f>'Skok do diaľky z miesta'!N3</f>
        <v xml:space="preserve"> </v>
      </c>
      <c r="L4" s="60" t="str">
        <f>'Skok do diaľky z miesta'!O3</f>
        <v xml:space="preserve"> </v>
      </c>
      <c r="M4" s="60" t="str">
        <f>'Skok do diaľky z miesta'!P3</f>
        <v xml:space="preserve"> </v>
      </c>
      <c r="N4" s="60" t="str">
        <f>'Skok do diaľky z miesta'!Q3</f>
        <v xml:space="preserve"> </v>
      </c>
      <c r="O4" s="59" t="str">
        <f>'Kľuky s aktívnym stredom tela'!F3</f>
        <v>Level 0</v>
      </c>
      <c r="P4" s="59" t="str">
        <f>'Beep test'!F3</f>
        <v xml:space="preserve"> </v>
      </c>
      <c r="Q4" s="59" t="str">
        <f>'Beep test'!G3</f>
        <v xml:space="preserve"> </v>
      </c>
      <c r="R4" s="59" t="str">
        <f>'Beep test'!H3</f>
        <v xml:space="preserve"> </v>
      </c>
      <c r="S4" s="59" t="str">
        <f>'Beep test'!I3</f>
        <v xml:space="preserve"> </v>
      </c>
      <c r="T4" s="59" t="str">
        <f>'Beep test'!J3</f>
        <v xml:space="preserve"> </v>
      </c>
      <c r="U4" s="59" t="str">
        <f>'Beep test'!K3</f>
        <v xml:space="preserve"> </v>
      </c>
      <c r="V4" s="59" t="str">
        <f>'Beep test'!L3</f>
        <v xml:space="preserve"> </v>
      </c>
      <c r="W4" s="59" t="str">
        <f>'Beep test'!M3</f>
        <v xml:space="preserve"> </v>
      </c>
      <c r="X4" s="59" t="str">
        <f>'Beep test'!N3</f>
        <v xml:space="preserve"> </v>
      </c>
      <c r="Y4" s="56"/>
      <c r="AA4" s="56"/>
      <c r="AB4" s="56"/>
    </row>
    <row r="5" spans="2:28">
      <c r="B5" s="53">
        <f>'Menný zoznam'!B4</f>
        <v>0</v>
      </c>
      <c r="C5" s="54">
        <f>'Menný zoznam'!C4</f>
        <v>0</v>
      </c>
      <c r="D5" s="55">
        <f>'Bench press'!I4</f>
        <v>0</v>
      </c>
      <c r="E5" s="55">
        <f>Drep!I4</f>
        <v>0</v>
      </c>
      <c r="F5" s="59" t="str">
        <f>'Skok do diaľky z miesta'!I4</f>
        <v xml:space="preserve"> </v>
      </c>
      <c r="G5" s="60" t="str">
        <f>'Skok do diaľky z miesta'!J4</f>
        <v xml:space="preserve"> </v>
      </c>
      <c r="H5" s="60" t="str">
        <f>'Skok do diaľky z miesta'!K4</f>
        <v xml:space="preserve"> </v>
      </c>
      <c r="I5" s="60" t="str">
        <f>'Skok do diaľky z miesta'!L4</f>
        <v xml:space="preserve"> </v>
      </c>
      <c r="J5" s="60" t="str">
        <f>'Skok do diaľky z miesta'!M4</f>
        <v xml:space="preserve"> </v>
      </c>
      <c r="K5" s="60" t="str">
        <f>'Skok do diaľky z miesta'!N4</f>
        <v xml:space="preserve"> </v>
      </c>
      <c r="L5" s="60" t="str">
        <f>'Skok do diaľky z miesta'!O4</f>
        <v xml:space="preserve"> </v>
      </c>
      <c r="M5" s="60" t="str">
        <f>'Skok do diaľky z miesta'!P4</f>
        <v xml:space="preserve"> </v>
      </c>
      <c r="N5" s="60" t="str">
        <f>'Skok do diaľky z miesta'!Q4</f>
        <v xml:space="preserve"> </v>
      </c>
      <c r="O5" s="59" t="str">
        <f>'Kľuky s aktívnym stredom tela'!F4</f>
        <v>Level 0</v>
      </c>
      <c r="P5" s="59" t="str">
        <f>'Beep test'!F4</f>
        <v xml:space="preserve"> </v>
      </c>
      <c r="Q5" s="59" t="str">
        <f>'Beep test'!G4</f>
        <v xml:space="preserve"> </v>
      </c>
      <c r="R5" s="59" t="str">
        <f>'Beep test'!H4</f>
        <v xml:space="preserve"> </v>
      </c>
      <c r="S5" s="59" t="str">
        <f>'Beep test'!I4</f>
        <v xml:space="preserve"> </v>
      </c>
      <c r="T5" s="59" t="str">
        <f>'Beep test'!J4</f>
        <v xml:space="preserve"> </v>
      </c>
      <c r="U5" s="59" t="str">
        <f>'Beep test'!K4</f>
        <v xml:space="preserve"> </v>
      </c>
      <c r="V5" s="59" t="str">
        <f>'Beep test'!L4</f>
        <v xml:space="preserve"> </v>
      </c>
      <c r="W5" s="59" t="str">
        <f>'Beep test'!M4</f>
        <v xml:space="preserve"> </v>
      </c>
      <c r="X5" s="59" t="str">
        <f>'Beep test'!N4</f>
        <v xml:space="preserve"> </v>
      </c>
    </row>
    <row r="6" spans="2:28">
      <c r="B6" s="53">
        <f>'Menný zoznam'!B5</f>
        <v>0</v>
      </c>
      <c r="C6" s="54">
        <f>'Menný zoznam'!C5</f>
        <v>0</v>
      </c>
      <c r="D6" s="55">
        <f>'Bench press'!I5</f>
        <v>0</v>
      </c>
      <c r="E6" s="55">
        <f>Drep!I5</f>
        <v>0</v>
      </c>
      <c r="F6" s="59" t="str">
        <f>'Skok do diaľky z miesta'!I5</f>
        <v xml:space="preserve"> </v>
      </c>
      <c r="G6" s="60" t="str">
        <f>'Skok do diaľky z miesta'!J5</f>
        <v xml:space="preserve"> </v>
      </c>
      <c r="H6" s="60" t="str">
        <f>'Skok do diaľky z miesta'!K5</f>
        <v xml:space="preserve"> </v>
      </c>
      <c r="I6" s="60" t="str">
        <f>'Skok do diaľky z miesta'!L5</f>
        <v xml:space="preserve"> </v>
      </c>
      <c r="J6" s="60" t="str">
        <f>'Skok do diaľky z miesta'!M5</f>
        <v xml:space="preserve"> </v>
      </c>
      <c r="K6" s="60" t="str">
        <f>'Skok do diaľky z miesta'!N5</f>
        <v xml:space="preserve"> </v>
      </c>
      <c r="L6" s="60" t="str">
        <f>'Skok do diaľky z miesta'!O5</f>
        <v xml:space="preserve"> </v>
      </c>
      <c r="M6" s="60" t="str">
        <f>'Skok do diaľky z miesta'!P5</f>
        <v xml:space="preserve"> </v>
      </c>
      <c r="N6" s="60" t="str">
        <f>'Skok do diaľky z miesta'!Q5</f>
        <v xml:space="preserve"> </v>
      </c>
      <c r="O6" s="59" t="str">
        <f>'Kľuky s aktívnym stredom tela'!F5</f>
        <v>Level 0</v>
      </c>
      <c r="P6" s="59" t="str">
        <f>'Beep test'!F5</f>
        <v xml:space="preserve"> </v>
      </c>
      <c r="Q6" s="59" t="str">
        <f>'Beep test'!G5</f>
        <v xml:space="preserve"> </v>
      </c>
      <c r="R6" s="59" t="str">
        <f>'Beep test'!H5</f>
        <v xml:space="preserve"> </v>
      </c>
      <c r="S6" s="59" t="str">
        <f>'Beep test'!I5</f>
        <v xml:space="preserve"> </v>
      </c>
      <c r="T6" s="59" t="str">
        <f>'Beep test'!J5</f>
        <v xml:space="preserve"> </v>
      </c>
      <c r="U6" s="59" t="str">
        <f>'Beep test'!K5</f>
        <v xml:space="preserve"> </v>
      </c>
      <c r="V6" s="59" t="str">
        <f>'Beep test'!L5</f>
        <v xml:space="preserve"> </v>
      </c>
      <c r="W6" s="59" t="str">
        <f>'Beep test'!M5</f>
        <v xml:space="preserve"> </v>
      </c>
      <c r="X6" s="59" t="str">
        <f>'Beep test'!N5</f>
        <v xml:space="preserve"> </v>
      </c>
    </row>
    <row r="7" spans="2:28">
      <c r="B7" s="53">
        <f>'Menný zoznam'!B6</f>
        <v>0</v>
      </c>
      <c r="C7" s="54">
        <f>'Menný zoznam'!C6</f>
        <v>0</v>
      </c>
      <c r="D7" s="55">
        <f>'Bench press'!I6</f>
        <v>0</v>
      </c>
      <c r="E7" s="55">
        <f>Drep!I6</f>
        <v>0</v>
      </c>
      <c r="F7" s="59" t="str">
        <f>'Skok do diaľky z miesta'!I6</f>
        <v xml:space="preserve"> </v>
      </c>
      <c r="G7" s="60" t="str">
        <f>'Skok do diaľky z miesta'!J6</f>
        <v xml:space="preserve"> </v>
      </c>
      <c r="H7" s="60" t="str">
        <f>'Skok do diaľky z miesta'!K6</f>
        <v xml:space="preserve"> </v>
      </c>
      <c r="I7" s="60" t="str">
        <f>'Skok do diaľky z miesta'!L6</f>
        <v xml:space="preserve"> </v>
      </c>
      <c r="J7" s="60" t="str">
        <f>'Skok do diaľky z miesta'!M6</f>
        <v xml:space="preserve"> </v>
      </c>
      <c r="K7" s="60" t="str">
        <f>'Skok do diaľky z miesta'!N6</f>
        <v xml:space="preserve"> </v>
      </c>
      <c r="L7" s="60" t="str">
        <f>'Skok do diaľky z miesta'!O6</f>
        <v xml:space="preserve"> </v>
      </c>
      <c r="M7" s="60" t="str">
        <f>'Skok do diaľky z miesta'!P6</f>
        <v xml:space="preserve"> </v>
      </c>
      <c r="N7" s="60" t="str">
        <f>'Skok do diaľky z miesta'!Q6</f>
        <v xml:space="preserve"> </v>
      </c>
      <c r="O7" s="59" t="str">
        <f>'Kľuky s aktívnym stredom tela'!F6</f>
        <v>Level 0</v>
      </c>
      <c r="P7" s="59" t="str">
        <f>'Beep test'!F6</f>
        <v xml:space="preserve"> </v>
      </c>
      <c r="Q7" s="59" t="str">
        <f>'Beep test'!G6</f>
        <v xml:space="preserve"> </v>
      </c>
      <c r="R7" s="59" t="str">
        <f>'Beep test'!H6</f>
        <v xml:space="preserve"> </v>
      </c>
      <c r="S7" s="59" t="str">
        <f>'Beep test'!I6</f>
        <v xml:space="preserve"> </v>
      </c>
      <c r="T7" s="59" t="str">
        <f>'Beep test'!J6</f>
        <v xml:space="preserve"> </v>
      </c>
      <c r="U7" s="59" t="str">
        <f>'Beep test'!K6</f>
        <v xml:space="preserve"> </v>
      </c>
      <c r="V7" s="59" t="str">
        <f>'Beep test'!L6</f>
        <v xml:space="preserve"> </v>
      </c>
      <c r="W7" s="59" t="str">
        <f>'Beep test'!M6</f>
        <v xml:space="preserve"> </v>
      </c>
      <c r="X7" s="59" t="str">
        <f>'Beep test'!N6</f>
        <v xml:space="preserve"> </v>
      </c>
    </row>
    <row r="8" spans="2:28">
      <c r="B8" s="53">
        <f>'Menný zoznam'!B7</f>
        <v>0</v>
      </c>
      <c r="C8" s="54">
        <f>'Menný zoznam'!C7</f>
        <v>0</v>
      </c>
      <c r="D8" s="55">
        <f>'Bench press'!I7</f>
        <v>0</v>
      </c>
      <c r="E8" s="55">
        <f>Drep!I7</f>
        <v>0</v>
      </c>
      <c r="F8" s="59" t="str">
        <f>'Skok do diaľky z miesta'!I7</f>
        <v xml:space="preserve"> </v>
      </c>
      <c r="G8" s="60" t="str">
        <f>'Skok do diaľky z miesta'!J7</f>
        <v xml:space="preserve"> </v>
      </c>
      <c r="H8" s="60" t="str">
        <f>'Skok do diaľky z miesta'!K7</f>
        <v xml:space="preserve"> </v>
      </c>
      <c r="I8" s="60" t="str">
        <f>'Skok do diaľky z miesta'!L7</f>
        <v xml:space="preserve"> </v>
      </c>
      <c r="J8" s="60" t="str">
        <f>'Skok do diaľky z miesta'!M7</f>
        <v xml:space="preserve"> </v>
      </c>
      <c r="K8" s="60" t="str">
        <f>'Skok do diaľky z miesta'!N7</f>
        <v xml:space="preserve"> </v>
      </c>
      <c r="L8" s="60" t="str">
        <f>'Skok do diaľky z miesta'!O7</f>
        <v xml:space="preserve"> </v>
      </c>
      <c r="M8" s="60" t="str">
        <f>'Skok do diaľky z miesta'!P7</f>
        <v xml:space="preserve"> </v>
      </c>
      <c r="N8" s="60" t="str">
        <f>'Skok do diaľky z miesta'!Q7</f>
        <v xml:space="preserve"> </v>
      </c>
      <c r="O8" s="59" t="str">
        <f>'Kľuky s aktívnym stredom tela'!F7</f>
        <v>Level 0</v>
      </c>
      <c r="P8" s="59" t="str">
        <f>'Beep test'!F7</f>
        <v xml:space="preserve"> </v>
      </c>
      <c r="Q8" s="59" t="str">
        <f>'Beep test'!G7</f>
        <v xml:space="preserve"> </v>
      </c>
      <c r="R8" s="59" t="str">
        <f>'Beep test'!H7</f>
        <v xml:space="preserve"> </v>
      </c>
      <c r="S8" s="59" t="str">
        <f>'Beep test'!I7</f>
        <v xml:space="preserve"> </v>
      </c>
      <c r="T8" s="59" t="str">
        <f>'Beep test'!J7</f>
        <v xml:space="preserve"> </v>
      </c>
      <c r="U8" s="59" t="str">
        <f>'Beep test'!K7</f>
        <v xml:space="preserve"> </v>
      </c>
      <c r="V8" s="59" t="str">
        <f>'Beep test'!L7</f>
        <v xml:space="preserve"> </v>
      </c>
      <c r="W8" s="59" t="str">
        <f>'Beep test'!M7</f>
        <v xml:space="preserve"> </v>
      </c>
      <c r="X8" s="59" t="str">
        <f>'Beep test'!N7</f>
        <v xml:space="preserve"> </v>
      </c>
    </row>
    <row r="9" spans="2:28">
      <c r="B9" s="53">
        <f>'Menný zoznam'!B8</f>
        <v>0</v>
      </c>
      <c r="C9" s="54">
        <f>'Menný zoznam'!C8</f>
        <v>0</v>
      </c>
      <c r="D9" s="55">
        <f>'Bench press'!I8</f>
        <v>0</v>
      </c>
      <c r="E9" s="55">
        <f>Drep!I8</f>
        <v>0</v>
      </c>
      <c r="F9" s="59" t="str">
        <f>'Skok do diaľky z miesta'!I8</f>
        <v xml:space="preserve"> </v>
      </c>
      <c r="G9" s="60" t="str">
        <f>'Skok do diaľky z miesta'!J8</f>
        <v xml:space="preserve"> </v>
      </c>
      <c r="H9" s="60" t="str">
        <f>'Skok do diaľky z miesta'!K8</f>
        <v xml:space="preserve"> </v>
      </c>
      <c r="I9" s="60" t="str">
        <f>'Skok do diaľky z miesta'!L8</f>
        <v xml:space="preserve"> </v>
      </c>
      <c r="J9" s="60" t="str">
        <f>'Skok do diaľky z miesta'!M8</f>
        <v xml:space="preserve"> </v>
      </c>
      <c r="K9" s="60" t="str">
        <f>'Skok do diaľky z miesta'!N8</f>
        <v xml:space="preserve"> </v>
      </c>
      <c r="L9" s="60" t="str">
        <f>'Skok do diaľky z miesta'!O8</f>
        <v xml:space="preserve"> </v>
      </c>
      <c r="M9" s="60" t="str">
        <f>'Skok do diaľky z miesta'!P8</f>
        <v xml:space="preserve"> </v>
      </c>
      <c r="N9" s="60" t="str">
        <f>'Skok do diaľky z miesta'!Q8</f>
        <v xml:space="preserve"> </v>
      </c>
      <c r="O9" s="59" t="str">
        <f>'Kľuky s aktívnym stredom tela'!F8</f>
        <v>Level 0</v>
      </c>
      <c r="P9" s="59" t="str">
        <f>'Beep test'!F8</f>
        <v xml:space="preserve"> </v>
      </c>
      <c r="Q9" s="59" t="str">
        <f>'Beep test'!G8</f>
        <v xml:space="preserve"> </v>
      </c>
      <c r="R9" s="59" t="str">
        <f>'Beep test'!H8</f>
        <v xml:space="preserve"> </v>
      </c>
      <c r="S9" s="59" t="str">
        <f>'Beep test'!I8</f>
        <v xml:space="preserve"> </v>
      </c>
      <c r="T9" s="59" t="str">
        <f>'Beep test'!J8</f>
        <v xml:space="preserve"> </v>
      </c>
      <c r="U9" s="59" t="str">
        <f>'Beep test'!K8</f>
        <v xml:space="preserve"> </v>
      </c>
      <c r="V9" s="59" t="str">
        <f>'Beep test'!L8</f>
        <v xml:space="preserve"> </v>
      </c>
      <c r="W9" s="59" t="str">
        <f>'Beep test'!M8</f>
        <v xml:space="preserve"> </v>
      </c>
      <c r="X9" s="59" t="str">
        <f>'Beep test'!N8</f>
        <v xml:space="preserve"> </v>
      </c>
    </row>
    <row r="10" spans="2:28">
      <c r="B10" s="53">
        <f>'Menný zoznam'!B9</f>
        <v>0</v>
      </c>
      <c r="C10" s="54">
        <f>'Menný zoznam'!C9</f>
        <v>0</v>
      </c>
      <c r="D10" s="55">
        <f>'Bench press'!I9</f>
        <v>0</v>
      </c>
      <c r="E10" s="55">
        <f>Drep!I9</f>
        <v>0</v>
      </c>
      <c r="F10" s="59" t="str">
        <f>'Skok do diaľky z miesta'!I9</f>
        <v xml:space="preserve"> </v>
      </c>
      <c r="G10" s="60" t="str">
        <f>'Skok do diaľky z miesta'!J9</f>
        <v xml:space="preserve"> </v>
      </c>
      <c r="H10" s="60" t="str">
        <f>'Skok do diaľky z miesta'!K9</f>
        <v xml:space="preserve"> </v>
      </c>
      <c r="I10" s="60" t="str">
        <f>'Skok do diaľky z miesta'!L9</f>
        <v xml:space="preserve"> </v>
      </c>
      <c r="J10" s="60" t="str">
        <f>'Skok do diaľky z miesta'!M9</f>
        <v xml:space="preserve"> </v>
      </c>
      <c r="K10" s="60" t="str">
        <f>'Skok do diaľky z miesta'!N9</f>
        <v xml:space="preserve"> </v>
      </c>
      <c r="L10" s="60" t="str">
        <f>'Skok do diaľky z miesta'!O9</f>
        <v xml:space="preserve"> </v>
      </c>
      <c r="M10" s="60" t="str">
        <f>'Skok do diaľky z miesta'!P9</f>
        <v xml:space="preserve"> </v>
      </c>
      <c r="N10" s="60" t="str">
        <f>'Skok do diaľky z miesta'!Q9</f>
        <v xml:space="preserve"> </v>
      </c>
      <c r="O10" s="59" t="str">
        <f>'Kľuky s aktívnym stredom tela'!F9</f>
        <v>Level 0</v>
      </c>
      <c r="P10" s="59" t="str">
        <f>'Beep test'!F9</f>
        <v xml:space="preserve"> </v>
      </c>
      <c r="Q10" s="59" t="str">
        <f>'Beep test'!G9</f>
        <v xml:space="preserve"> </v>
      </c>
      <c r="R10" s="59" t="str">
        <f>'Beep test'!H9</f>
        <v xml:space="preserve"> </v>
      </c>
      <c r="S10" s="59" t="str">
        <f>'Beep test'!I9</f>
        <v xml:space="preserve"> </v>
      </c>
      <c r="T10" s="59" t="str">
        <f>'Beep test'!J9</f>
        <v xml:space="preserve"> </v>
      </c>
      <c r="U10" s="59" t="str">
        <f>'Beep test'!K9</f>
        <v xml:space="preserve"> </v>
      </c>
      <c r="V10" s="59" t="str">
        <f>'Beep test'!L9</f>
        <v xml:space="preserve"> </v>
      </c>
      <c r="W10" s="59" t="str">
        <f>'Beep test'!M9</f>
        <v xml:space="preserve"> </v>
      </c>
      <c r="X10" s="59" t="str">
        <f>'Beep test'!N9</f>
        <v xml:space="preserve"> </v>
      </c>
    </row>
    <row r="11" spans="2:28">
      <c r="B11" s="53">
        <f>'Menný zoznam'!B10</f>
        <v>0</v>
      </c>
      <c r="C11" s="54">
        <f>'Menný zoznam'!C10</f>
        <v>0</v>
      </c>
      <c r="D11" s="55">
        <f>'Bench press'!I10</f>
        <v>0</v>
      </c>
      <c r="E11" s="55">
        <f>Drep!I10</f>
        <v>0</v>
      </c>
      <c r="F11" s="59" t="str">
        <f>'Skok do diaľky z miesta'!I10</f>
        <v xml:space="preserve"> </v>
      </c>
      <c r="G11" s="60" t="str">
        <f>'Skok do diaľky z miesta'!J10</f>
        <v xml:space="preserve"> </v>
      </c>
      <c r="H11" s="60" t="str">
        <f>'Skok do diaľky z miesta'!K10</f>
        <v xml:space="preserve"> </v>
      </c>
      <c r="I11" s="60" t="str">
        <f>'Skok do diaľky z miesta'!L10</f>
        <v xml:space="preserve"> </v>
      </c>
      <c r="J11" s="60" t="str">
        <f>'Skok do diaľky z miesta'!M10</f>
        <v xml:space="preserve"> </v>
      </c>
      <c r="K11" s="60" t="str">
        <f>'Skok do diaľky z miesta'!N10</f>
        <v xml:space="preserve"> </v>
      </c>
      <c r="L11" s="60" t="str">
        <f>'Skok do diaľky z miesta'!O10</f>
        <v xml:space="preserve"> </v>
      </c>
      <c r="M11" s="60" t="str">
        <f>'Skok do diaľky z miesta'!P10</f>
        <v xml:space="preserve"> </v>
      </c>
      <c r="N11" s="60" t="str">
        <f>'Skok do diaľky z miesta'!Q10</f>
        <v xml:space="preserve"> </v>
      </c>
      <c r="O11" s="59" t="str">
        <f>'Kľuky s aktívnym stredom tela'!F10</f>
        <v>Level 0</v>
      </c>
      <c r="P11" s="59" t="str">
        <f>'Beep test'!F10</f>
        <v xml:space="preserve"> </v>
      </c>
      <c r="Q11" s="59" t="str">
        <f>'Beep test'!G10</f>
        <v xml:space="preserve"> </v>
      </c>
      <c r="R11" s="59" t="str">
        <f>'Beep test'!H10</f>
        <v xml:space="preserve"> </v>
      </c>
      <c r="S11" s="59" t="str">
        <f>'Beep test'!I10</f>
        <v xml:space="preserve"> </v>
      </c>
      <c r="T11" s="59" t="str">
        <f>'Beep test'!J10</f>
        <v xml:space="preserve"> </v>
      </c>
      <c r="U11" s="59" t="str">
        <f>'Beep test'!K10</f>
        <v xml:space="preserve"> </v>
      </c>
      <c r="V11" s="59" t="str">
        <f>'Beep test'!L10</f>
        <v xml:space="preserve"> </v>
      </c>
      <c r="W11" s="59" t="str">
        <f>'Beep test'!M10</f>
        <v xml:space="preserve"> </v>
      </c>
      <c r="X11" s="59" t="str">
        <f>'Beep test'!N10</f>
        <v xml:space="preserve"> </v>
      </c>
    </row>
    <row r="12" spans="2:28">
      <c r="B12" s="53">
        <f>'Menný zoznam'!B11</f>
        <v>0</v>
      </c>
      <c r="C12" s="54">
        <f>'Menný zoznam'!C11</f>
        <v>0</v>
      </c>
      <c r="D12" s="55">
        <f>'Bench press'!I11</f>
        <v>0</v>
      </c>
      <c r="E12" s="55">
        <f>Drep!I11</f>
        <v>0</v>
      </c>
      <c r="F12" s="59" t="str">
        <f>'Skok do diaľky z miesta'!I11</f>
        <v xml:space="preserve"> </v>
      </c>
      <c r="G12" s="60" t="str">
        <f>'Skok do diaľky z miesta'!J11</f>
        <v xml:space="preserve"> </v>
      </c>
      <c r="H12" s="60" t="str">
        <f>'Skok do diaľky z miesta'!K11</f>
        <v xml:space="preserve"> </v>
      </c>
      <c r="I12" s="60" t="str">
        <f>'Skok do diaľky z miesta'!L11</f>
        <v xml:space="preserve"> </v>
      </c>
      <c r="J12" s="60" t="str">
        <f>'Skok do diaľky z miesta'!M11</f>
        <v xml:space="preserve"> </v>
      </c>
      <c r="K12" s="60" t="str">
        <f>'Skok do diaľky z miesta'!N11</f>
        <v xml:space="preserve"> </v>
      </c>
      <c r="L12" s="60" t="str">
        <f>'Skok do diaľky z miesta'!O11</f>
        <v xml:space="preserve"> </v>
      </c>
      <c r="M12" s="60" t="str">
        <f>'Skok do diaľky z miesta'!P11</f>
        <v xml:space="preserve"> </v>
      </c>
      <c r="N12" s="60" t="str">
        <f>'Skok do diaľky z miesta'!Q11</f>
        <v xml:space="preserve"> </v>
      </c>
      <c r="O12" s="59" t="str">
        <f>'Kľuky s aktívnym stredom tela'!F11</f>
        <v>Level 0</v>
      </c>
      <c r="P12" s="59" t="str">
        <f>'Beep test'!F11</f>
        <v xml:space="preserve"> </v>
      </c>
      <c r="Q12" s="59" t="str">
        <f>'Beep test'!G11</f>
        <v xml:space="preserve"> </v>
      </c>
      <c r="R12" s="59" t="str">
        <f>'Beep test'!H11</f>
        <v xml:space="preserve"> </v>
      </c>
      <c r="S12" s="59" t="str">
        <f>'Beep test'!I11</f>
        <v xml:space="preserve"> </v>
      </c>
      <c r="T12" s="59" t="str">
        <f>'Beep test'!J11</f>
        <v xml:space="preserve"> </v>
      </c>
      <c r="U12" s="59" t="str">
        <f>'Beep test'!K11</f>
        <v xml:space="preserve"> </v>
      </c>
      <c r="V12" s="59" t="str">
        <f>'Beep test'!L11</f>
        <v xml:space="preserve"> </v>
      </c>
      <c r="W12" s="59" t="str">
        <f>'Beep test'!M11</f>
        <v xml:space="preserve"> </v>
      </c>
      <c r="X12" s="59" t="str">
        <f>'Beep test'!N11</f>
        <v xml:space="preserve"> </v>
      </c>
    </row>
    <row r="13" spans="2:28">
      <c r="B13" s="53">
        <f>'Menný zoznam'!B12</f>
        <v>0</v>
      </c>
      <c r="C13" s="54">
        <f>'Menný zoznam'!C12</f>
        <v>0</v>
      </c>
      <c r="D13" s="55">
        <f>'Bench press'!I12</f>
        <v>0</v>
      </c>
      <c r="E13" s="55">
        <f>Drep!I12</f>
        <v>0</v>
      </c>
      <c r="F13" s="59" t="str">
        <f>'Skok do diaľky z miesta'!I12</f>
        <v xml:space="preserve"> </v>
      </c>
      <c r="G13" s="60" t="str">
        <f>'Skok do diaľky z miesta'!J12</f>
        <v xml:space="preserve"> </v>
      </c>
      <c r="H13" s="60" t="str">
        <f>'Skok do diaľky z miesta'!K12</f>
        <v xml:space="preserve"> </v>
      </c>
      <c r="I13" s="60" t="str">
        <f>'Skok do diaľky z miesta'!L12</f>
        <v xml:space="preserve"> </v>
      </c>
      <c r="J13" s="60" t="str">
        <f>'Skok do diaľky z miesta'!M12</f>
        <v xml:space="preserve"> </v>
      </c>
      <c r="K13" s="60" t="str">
        <f>'Skok do diaľky z miesta'!N12</f>
        <v xml:space="preserve"> </v>
      </c>
      <c r="L13" s="60" t="str">
        <f>'Skok do diaľky z miesta'!O12</f>
        <v xml:space="preserve"> </v>
      </c>
      <c r="M13" s="60" t="str">
        <f>'Skok do diaľky z miesta'!P12</f>
        <v xml:space="preserve"> </v>
      </c>
      <c r="N13" s="60" t="str">
        <f>'Skok do diaľky z miesta'!Q12</f>
        <v xml:space="preserve"> </v>
      </c>
      <c r="O13" s="59" t="str">
        <f>'Kľuky s aktívnym stredom tela'!F12</f>
        <v>Level 0</v>
      </c>
      <c r="P13" s="59" t="str">
        <f>'Beep test'!F12</f>
        <v xml:space="preserve"> </v>
      </c>
      <c r="Q13" s="59" t="str">
        <f>'Beep test'!G12</f>
        <v xml:space="preserve"> </v>
      </c>
      <c r="R13" s="59" t="str">
        <f>'Beep test'!H12</f>
        <v xml:space="preserve"> </v>
      </c>
      <c r="S13" s="59" t="str">
        <f>'Beep test'!I12</f>
        <v xml:space="preserve"> </v>
      </c>
      <c r="T13" s="59" t="str">
        <f>'Beep test'!J12</f>
        <v xml:space="preserve"> </v>
      </c>
      <c r="U13" s="59" t="str">
        <f>'Beep test'!K12</f>
        <v xml:space="preserve"> </v>
      </c>
      <c r="V13" s="59" t="str">
        <f>'Beep test'!L12</f>
        <v xml:space="preserve"> </v>
      </c>
      <c r="W13" s="59" t="str">
        <f>'Beep test'!M12</f>
        <v xml:space="preserve"> </v>
      </c>
      <c r="X13" s="59" t="str">
        <f>'Beep test'!N12</f>
        <v xml:space="preserve"> </v>
      </c>
    </row>
    <row r="14" spans="2:28">
      <c r="B14" s="53">
        <f>'Menný zoznam'!B13</f>
        <v>0</v>
      </c>
      <c r="C14" s="54">
        <f>'Menný zoznam'!C13</f>
        <v>0</v>
      </c>
      <c r="D14" s="55">
        <f>'Bench press'!I13</f>
        <v>0</v>
      </c>
      <c r="E14" s="55">
        <f>Drep!I13</f>
        <v>0</v>
      </c>
      <c r="F14" s="59" t="str">
        <f>'Skok do diaľky z miesta'!I13</f>
        <v xml:space="preserve"> </v>
      </c>
      <c r="G14" s="60" t="str">
        <f>'Skok do diaľky z miesta'!J13</f>
        <v xml:space="preserve"> </v>
      </c>
      <c r="H14" s="60" t="str">
        <f>'Skok do diaľky z miesta'!K13</f>
        <v xml:space="preserve"> </v>
      </c>
      <c r="I14" s="60" t="str">
        <f>'Skok do diaľky z miesta'!L13</f>
        <v xml:space="preserve"> </v>
      </c>
      <c r="J14" s="60" t="str">
        <f>'Skok do diaľky z miesta'!M13</f>
        <v xml:space="preserve"> </v>
      </c>
      <c r="K14" s="60" t="str">
        <f>'Skok do diaľky z miesta'!N13</f>
        <v xml:space="preserve"> </v>
      </c>
      <c r="L14" s="60" t="str">
        <f>'Skok do diaľky z miesta'!O13</f>
        <v xml:space="preserve"> </v>
      </c>
      <c r="M14" s="60" t="str">
        <f>'Skok do diaľky z miesta'!P13</f>
        <v xml:space="preserve"> </v>
      </c>
      <c r="N14" s="60" t="str">
        <f>'Skok do diaľky z miesta'!Q13</f>
        <v xml:space="preserve"> </v>
      </c>
      <c r="O14" s="59" t="str">
        <f>'Kľuky s aktívnym stredom tela'!F13</f>
        <v>Level 0</v>
      </c>
      <c r="P14" s="59" t="str">
        <f>'Beep test'!F13</f>
        <v xml:space="preserve"> </v>
      </c>
      <c r="Q14" s="59" t="str">
        <f>'Beep test'!G13</f>
        <v xml:space="preserve"> </v>
      </c>
      <c r="R14" s="59" t="str">
        <f>'Beep test'!H13</f>
        <v xml:space="preserve"> </v>
      </c>
      <c r="S14" s="59" t="str">
        <f>'Beep test'!I13</f>
        <v xml:space="preserve"> </v>
      </c>
      <c r="T14" s="59" t="str">
        <f>'Beep test'!J13</f>
        <v xml:space="preserve"> </v>
      </c>
      <c r="U14" s="59" t="str">
        <f>'Beep test'!K13</f>
        <v xml:space="preserve"> </v>
      </c>
      <c r="V14" s="59" t="str">
        <f>'Beep test'!L13</f>
        <v xml:space="preserve"> </v>
      </c>
      <c r="W14" s="59" t="str">
        <f>'Beep test'!M13</f>
        <v xml:space="preserve"> </v>
      </c>
      <c r="X14" s="59" t="str">
        <f>'Beep test'!N13</f>
        <v xml:space="preserve"> </v>
      </c>
    </row>
    <row r="15" spans="2:28">
      <c r="B15" s="53">
        <f>'Menný zoznam'!B14</f>
        <v>0</v>
      </c>
      <c r="C15" s="54">
        <f>'Menný zoznam'!C14</f>
        <v>0</v>
      </c>
      <c r="D15" s="55">
        <f>'Bench press'!I14</f>
        <v>0</v>
      </c>
      <c r="E15" s="55">
        <f>Drep!I14</f>
        <v>0</v>
      </c>
      <c r="F15" s="59" t="str">
        <f>'Skok do diaľky z miesta'!I14</f>
        <v xml:space="preserve"> </v>
      </c>
      <c r="G15" s="60" t="str">
        <f>'Skok do diaľky z miesta'!J14</f>
        <v xml:space="preserve"> </v>
      </c>
      <c r="H15" s="60" t="str">
        <f>'Skok do diaľky z miesta'!K14</f>
        <v xml:space="preserve"> </v>
      </c>
      <c r="I15" s="60" t="str">
        <f>'Skok do diaľky z miesta'!L14</f>
        <v xml:space="preserve"> </v>
      </c>
      <c r="J15" s="60" t="str">
        <f>'Skok do diaľky z miesta'!M14</f>
        <v xml:space="preserve"> </v>
      </c>
      <c r="K15" s="60" t="str">
        <f>'Skok do diaľky z miesta'!N14</f>
        <v xml:space="preserve"> </v>
      </c>
      <c r="L15" s="60" t="str">
        <f>'Skok do diaľky z miesta'!O14</f>
        <v xml:space="preserve"> </v>
      </c>
      <c r="M15" s="60" t="str">
        <f>'Skok do diaľky z miesta'!P14</f>
        <v xml:space="preserve"> </v>
      </c>
      <c r="N15" s="60" t="str">
        <f>'Skok do diaľky z miesta'!Q14</f>
        <v xml:space="preserve"> </v>
      </c>
      <c r="O15" s="59" t="str">
        <f>'Kľuky s aktívnym stredom tela'!F14</f>
        <v>Level 0</v>
      </c>
      <c r="P15" s="59" t="str">
        <f>'Beep test'!F14</f>
        <v xml:space="preserve"> </v>
      </c>
      <c r="Q15" s="59" t="str">
        <f>'Beep test'!G14</f>
        <v xml:space="preserve"> </v>
      </c>
      <c r="R15" s="59" t="str">
        <f>'Beep test'!H14</f>
        <v xml:space="preserve"> </v>
      </c>
      <c r="S15" s="59" t="str">
        <f>'Beep test'!I14</f>
        <v xml:space="preserve"> </v>
      </c>
      <c r="T15" s="59" t="str">
        <f>'Beep test'!J14</f>
        <v xml:space="preserve"> </v>
      </c>
      <c r="U15" s="59" t="str">
        <f>'Beep test'!K14</f>
        <v xml:space="preserve"> </v>
      </c>
      <c r="V15" s="59" t="str">
        <f>'Beep test'!L14</f>
        <v xml:space="preserve"> </v>
      </c>
      <c r="W15" s="59" t="str">
        <f>'Beep test'!M14</f>
        <v xml:space="preserve"> </v>
      </c>
      <c r="X15" s="59" t="str">
        <f>'Beep test'!N14</f>
        <v xml:space="preserve"> </v>
      </c>
    </row>
    <row r="16" spans="2:28">
      <c r="B16" s="53">
        <f>'Menný zoznam'!B15</f>
        <v>0</v>
      </c>
      <c r="C16" s="54">
        <f>'Menný zoznam'!C15</f>
        <v>0</v>
      </c>
      <c r="D16" s="55">
        <f>'Bench press'!I15</f>
        <v>0</v>
      </c>
      <c r="E16" s="55">
        <f>Drep!I15</f>
        <v>0</v>
      </c>
      <c r="F16" s="59" t="str">
        <f>'Skok do diaľky z miesta'!I15</f>
        <v xml:space="preserve"> </v>
      </c>
      <c r="G16" s="60" t="str">
        <f>'Skok do diaľky z miesta'!J15</f>
        <v xml:space="preserve"> </v>
      </c>
      <c r="H16" s="60" t="str">
        <f>'Skok do diaľky z miesta'!K15</f>
        <v xml:space="preserve"> </v>
      </c>
      <c r="I16" s="60" t="str">
        <f>'Skok do diaľky z miesta'!L15</f>
        <v xml:space="preserve"> </v>
      </c>
      <c r="J16" s="60" t="str">
        <f>'Skok do diaľky z miesta'!M15</f>
        <v xml:space="preserve"> </v>
      </c>
      <c r="K16" s="60" t="str">
        <f>'Skok do diaľky z miesta'!N15</f>
        <v xml:space="preserve"> </v>
      </c>
      <c r="L16" s="60" t="str">
        <f>'Skok do diaľky z miesta'!O15</f>
        <v xml:space="preserve"> </v>
      </c>
      <c r="M16" s="60" t="str">
        <f>'Skok do diaľky z miesta'!P15</f>
        <v xml:space="preserve"> </v>
      </c>
      <c r="N16" s="60" t="str">
        <f>'Skok do diaľky z miesta'!Q15</f>
        <v xml:space="preserve"> </v>
      </c>
      <c r="O16" s="59" t="str">
        <f>'Kľuky s aktívnym stredom tela'!F15</f>
        <v>Level 0</v>
      </c>
      <c r="P16" s="59" t="str">
        <f>'Beep test'!F15</f>
        <v xml:space="preserve"> </v>
      </c>
      <c r="Q16" s="59" t="str">
        <f>'Beep test'!G15</f>
        <v xml:space="preserve"> </v>
      </c>
      <c r="R16" s="59" t="str">
        <f>'Beep test'!H15</f>
        <v xml:space="preserve"> </v>
      </c>
      <c r="S16" s="59" t="str">
        <f>'Beep test'!I15</f>
        <v xml:space="preserve"> </v>
      </c>
      <c r="T16" s="59" t="str">
        <f>'Beep test'!J15</f>
        <v xml:space="preserve"> </v>
      </c>
      <c r="U16" s="59" t="str">
        <f>'Beep test'!K15</f>
        <v xml:space="preserve"> </v>
      </c>
      <c r="V16" s="59" t="str">
        <f>'Beep test'!L15</f>
        <v xml:space="preserve"> </v>
      </c>
      <c r="W16" s="59" t="str">
        <f>'Beep test'!M15</f>
        <v xml:space="preserve"> </v>
      </c>
      <c r="X16" s="59" t="str">
        <f>'Beep test'!N15</f>
        <v xml:space="preserve"> </v>
      </c>
    </row>
    <row r="17" spans="2:24">
      <c r="B17" s="53">
        <f>'Menný zoznam'!B16</f>
        <v>0</v>
      </c>
      <c r="C17" s="54">
        <f>'Menný zoznam'!C16</f>
        <v>0</v>
      </c>
      <c r="D17" s="55">
        <f>'Bench press'!I16</f>
        <v>0</v>
      </c>
      <c r="E17" s="55">
        <f>Drep!I16</f>
        <v>0</v>
      </c>
      <c r="F17" s="59" t="str">
        <f>'Skok do diaľky z miesta'!I16</f>
        <v xml:space="preserve"> </v>
      </c>
      <c r="G17" s="60" t="str">
        <f>'Skok do diaľky z miesta'!J16</f>
        <v xml:space="preserve"> </v>
      </c>
      <c r="H17" s="60" t="str">
        <f>'Skok do diaľky z miesta'!K16</f>
        <v xml:space="preserve"> </v>
      </c>
      <c r="I17" s="60" t="str">
        <f>'Skok do diaľky z miesta'!L16</f>
        <v xml:space="preserve"> </v>
      </c>
      <c r="J17" s="60" t="str">
        <f>'Skok do diaľky z miesta'!M16</f>
        <v xml:space="preserve"> </v>
      </c>
      <c r="K17" s="60" t="str">
        <f>'Skok do diaľky z miesta'!N16</f>
        <v xml:space="preserve"> </v>
      </c>
      <c r="L17" s="60" t="str">
        <f>'Skok do diaľky z miesta'!O16</f>
        <v xml:space="preserve"> </v>
      </c>
      <c r="M17" s="60" t="str">
        <f>'Skok do diaľky z miesta'!P16</f>
        <v xml:space="preserve"> </v>
      </c>
      <c r="N17" s="60" t="str">
        <f>'Skok do diaľky z miesta'!Q16</f>
        <v xml:space="preserve"> </v>
      </c>
      <c r="O17" s="59" t="str">
        <f>'Kľuky s aktívnym stredom tela'!F16</f>
        <v>Level 0</v>
      </c>
      <c r="P17" s="59" t="str">
        <f>'Beep test'!F16</f>
        <v xml:space="preserve"> </v>
      </c>
      <c r="Q17" s="59" t="str">
        <f>'Beep test'!G16</f>
        <v xml:space="preserve"> </v>
      </c>
      <c r="R17" s="59" t="str">
        <f>'Beep test'!H16</f>
        <v xml:space="preserve"> </v>
      </c>
      <c r="S17" s="59" t="str">
        <f>'Beep test'!I16</f>
        <v xml:space="preserve"> </v>
      </c>
      <c r="T17" s="59" t="str">
        <f>'Beep test'!J16</f>
        <v xml:space="preserve"> </v>
      </c>
      <c r="U17" s="59" t="str">
        <f>'Beep test'!K16</f>
        <v xml:space="preserve"> </v>
      </c>
      <c r="V17" s="59" t="str">
        <f>'Beep test'!L16</f>
        <v xml:space="preserve"> </v>
      </c>
      <c r="W17" s="59" t="str">
        <f>'Beep test'!M16</f>
        <v xml:space="preserve"> </v>
      </c>
      <c r="X17" s="59" t="str">
        <f>'Beep test'!N16</f>
        <v xml:space="preserve"> </v>
      </c>
    </row>
    <row r="18" spans="2:24">
      <c r="B18" s="53">
        <f>'Menný zoznam'!B17</f>
        <v>0</v>
      </c>
      <c r="C18" s="54">
        <f>'Menný zoznam'!C17</f>
        <v>0</v>
      </c>
      <c r="D18" s="55">
        <f>'Bench press'!I17</f>
        <v>0</v>
      </c>
      <c r="E18" s="55">
        <f>Drep!I17</f>
        <v>0</v>
      </c>
      <c r="F18" s="59" t="str">
        <f>'Skok do diaľky z miesta'!I17</f>
        <v xml:space="preserve"> </v>
      </c>
      <c r="G18" s="60" t="str">
        <f>'Skok do diaľky z miesta'!J17</f>
        <v xml:space="preserve"> </v>
      </c>
      <c r="H18" s="60" t="str">
        <f>'Skok do diaľky z miesta'!K17</f>
        <v xml:space="preserve"> </v>
      </c>
      <c r="I18" s="60" t="str">
        <f>'Skok do diaľky z miesta'!L17</f>
        <v xml:space="preserve"> </v>
      </c>
      <c r="J18" s="60" t="str">
        <f>'Skok do diaľky z miesta'!M17</f>
        <v xml:space="preserve"> </v>
      </c>
      <c r="K18" s="60" t="str">
        <f>'Skok do diaľky z miesta'!N17</f>
        <v xml:space="preserve"> </v>
      </c>
      <c r="L18" s="60" t="str">
        <f>'Skok do diaľky z miesta'!O17</f>
        <v xml:space="preserve"> </v>
      </c>
      <c r="M18" s="60" t="str">
        <f>'Skok do diaľky z miesta'!P17</f>
        <v xml:space="preserve"> </v>
      </c>
      <c r="N18" s="60" t="str">
        <f>'Skok do diaľky z miesta'!Q17</f>
        <v xml:space="preserve"> </v>
      </c>
      <c r="O18" s="59" t="str">
        <f>'Kľuky s aktívnym stredom tela'!F17</f>
        <v>Level 0</v>
      </c>
      <c r="P18" s="59" t="str">
        <f>'Beep test'!F17</f>
        <v xml:space="preserve"> </v>
      </c>
      <c r="Q18" s="59" t="str">
        <f>'Beep test'!G17</f>
        <v xml:space="preserve"> </v>
      </c>
      <c r="R18" s="59" t="str">
        <f>'Beep test'!H17</f>
        <v xml:space="preserve"> </v>
      </c>
      <c r="S18" s="59" t="str">
        <f>'Beep test'!I17</f>
        <v xml:space="preserve"> </v>
      </c>
      <c r="T18" s="59" t="str">
        <f>'Beep test'!J17</f>
        <v xml:space="preserve"> </v>
      </c>
      <c r="U18" s="59" t="str">
        <f>'Beep test'!K17</f>
        <v xml:space="preserve"> </v>
      </c>
      <c r="V18" s="59" t="str">
        <f>'Beep test'!L17</f>
        <v xml:space="preserve"> </v>
      </c>
      <c r="W18" s="59" t="str">
        <f>'Beep test'!M17</f>
        <v xml:space="preserve"> </v>
      </c>
      <c r="X18" s="59" t="str">
        <f>'Beep test'!N17</f>
        <v xml:space="preserve"> </v>
      </c>
    </row>
    <row r="19" spans="2:24">
      <c r="B19" s="53">
        <f>'Menný zoznam'!B18</f>
        <v>0</v>
      </c>
      <c r="C19" s="54">
        <f>'Menný zoznam'!C18</f>
        <v>0</v>
      </c>
      <c r="D19" s="55">
        <f>'Bench press'!I18</f>
        <v>0</v>
      </c>
      <c r="E19" s="55">
        <f>Drep!I18</f>
        <v>0</v>
      </c>
      <c r="F19" s="59" t="str">
        <f>'Skok do diaľky z miesta'!I18</f>
        <v xml:space="preserve"> </v>
      </c>
      <c r="G19" s="60" t="str">
        <f>'Skok do diaľky z miesta'!J18</f>
        <v xml:space="preserve"> </v>
      </c>
      <c r="H19" s="60" t="str">
        <f>'Skok do diaľky z miesta'!K18</f>
        <v xml:space="preserve"> </v>
      </c>
      <c r="I19" s="60" t="str">
        <f>'Skok do diaľky z miesta'!L18</f>
        <v xml:space="preserve"> </v>
      </c>
      <c r="J19" s="60" t="str">
        <f>'Skok do diaľky z miesta'!M18</f>
        <v xml:space="preserve"> </v>
      </c>
      <c r="K19" s="60" t="str">
        <f>'Skok do diaľky z miesta'!N18</f>
        <v xml:space="preserve"> </v>
      </c>
      <c r="L19" s="60" t="str">
        <f>'Skok do diaľky z miesta'!O18</f>
        <v xml:space="preserve"> </v>
      </c>
      <c r="M19" s="60" t="str">
        <f>'Skok do diaľky z miesta'!P18</f>
        <v xml:space="preserve"> </v>
      </c>
      <c r="N19" s="60" t="str">
        <f>'Skok do diaľky z miesta'!Q18</f>
        <v xml:space="preserve"> </v>
      </c>
      <c r="O19" s="59" t="str">
        <f>'Kľuky s aktívnym stredom tela'!F18</f>
        <v>Level 0</v>
      </c>
      <c r="P19" s="59" t="str">
        <f>'Beep test'!F18</f>
        <v xml:space="preserve"> </v>
      </c>
      <c r="Q19" s="59" t="str">
        <f>'Beep test'!G18</f>
        <v xml:space="preserve"> </v>
      </c>
      <c r="R19" s="59" t="str">
        <f>'Beep test'!H18</f>
        <v xml:space="preserve"> </v>
      </c>
      <c r="S19" s="59" t="str">
        <f>'Beep test'!I18</f>
        <v xml:space="preserve"> </v>
      </c>
      <c r="T19" s="59" t="str">
        <f>'Beep test'!J18</f>
        <v xml:space="preserve"> </v>
      </c>
      <c r="U19" s="59" t="str">
        <f>'Beep test'!K18</f>
        <v xml:space="preserve"> </v>
      </c>
      <c r="V19" s="59" t="str">
        <f>'Beep test'!L18</f>
        <v xml:space="preserve"> </v>
      </c>
      <c r="W19" s="59" t="str">
        <f>'Beep test'!M18</f>
        <v xml:space="preserve"> </v>
      </c>
      <c r="X19" s="59" t="str">
        <f>'Beep test'!N18</f>
        <v xml:space="preserve"> </v>
      </c>
    </row>
    <row r="20" spans="2:24">
      <c r="B20" s="53">
        <f>'Menný zoznam'!B19</f>
        <v>0</v>
      </c>
      <c r="C20" s="54">
        <f>'Menný zoznam'!C19</f>
        <v>0</v>
      </c>
      <c r="D20" s="55">
        <f>'Bench press'!I19</f>
        <v>0</v>
      </c>
      <c r="E20" s="55">
        <f>Drep!I19</f>
        <v>0</v>
      </c>
      <c r="F20" s="59" t="str">
        <f>'Skok do diaľky z miesta'!I19</f>
        <v xml:space="preserve"> </v>
      </c>
      <c r="G20" s="60" t="str">
        <f>'Skok do diaľky z miesta'!J19</f>
        <v xml:space="preserve"> </v>
      </c>
      <c r="H20" s="60" t="str">
        <f>'Skok do diaľky z miesta'!K19</f>
        <v xml:space="preserve"> </v>
      </c>
      <c r="I20" s="60" t="str">
        <f>'Skok do diaľky z miesta'!L19</f>
        <v xml:space="preserve"> </v>
      </c>
      <c r="J20" s="60" t="str">
        <f>'Skok do diaľky z miesta'!M19</f>
        <v xml:space="preserve"> </v>
      </c>
      <c r="K20" s="60" t="str">
        <f>'Skok do diaľky z miesta'!N19</f>
        <v xml:space="preserve"> </v>
      </c>
      <c r="L20" s="60" t="str">
        <f>'Skok do diaľky z miesta'!O19</f>
        <v xml:space="preserve"> </v>
      </c>
      <c r="M20" s="60" t="str">
        <f>'Skok do diaľky z miesta'!P19</f>
        <v xml:space="preserve"> </v>
      </c>
      <c r="N20" s="60" t="str">
        <f>'Skok do diaľky z miesta'!Q19</f>
        <v xml:space="preserve"> </v>
      </c>
      <c r="O20" s="59" t="str">
        <f>'Kľuky s aktívnym stredom tela'!F19</f>
        <v>Level 0</v>
      </c>
      <c r="P20" s="59" t="str">
        <f>'Beep test'!F19</f>
        <v xml:space="preserve"> </v>
      </c>
      <c r="Q20" s="59" t="str">
        <f>'Beep test'!G19</f>
        <v xml:space="preserve"> </v>
      </c>
      <c r="R20" s="59" t="str">
        <f>'Beep test'!H19</f>
        <v xml:space="preserve"> </v>
      </c>
      <c r="S20" s="59" t="str">
        <f>'Beep test'!I19</f>
        <v xml:space="preserve"> </v>
      </c>
      <c r="T20" s="59" t="str">
        <f>'Beep test'!J19</f>
        <v xml:space="preserve"> </v>
      </c>
      <c r="U20" s="59" t="str">
        <f>'Beep test'!K19</f>
        <v xml:space="preserve"> </v>
      </c>
      <c r="V20" s="59" t="str">
        <f>'Beep test'!L19</f>
        <v xml:space="preserve"> </v>
      </c>
      <c r="W20" s="59" t="str">
        <f>'Beep test'!M19</f>
        <v xml:space="preserve"> </v>
      </c>
      <c r="X20" s="59" t="str">
        <f>'Beep test'!N19</f>
        <v xml:space="preserve"> </v>
      </c>
    </row>
    <row r="21" spans="2:24">
      <c r="B21" s="53">
        <f>'Menný zoznam'!B20</f>
        <v>0</v>
      </c>
      <c r="C21" s="54">
        <f>'Menný zoznam'!C20</f>
        <v>0</v>
      </c>
      <c r="D21" s="55">
        <f>'Bench press'!I20</f>
        <v>0</v>
      </c>
      <c r="E21" s="55">
        <f>Drep!I20</f>
        <v>0</v>
      </c>
      <c r="F21" s="59" t="str">
        <f>'Skok do diaľky z miesta'!I20</f>
        <v xml:space="preserve"> </v>
      </c>
      <c r="G21" s="60" t="str">
        <f>'Skok do diaľky z miesta'!J20</f>
        <v xml:space="preserve"> </v>
      </c>
      <c r="H21" s="60" t="str">
        <f>'Skok do diaľky z miesta'!K20</f>
        <v xml:space="preserve"> </v>
      </c>
      <c r="I21" s="60" t="str">
        <f>'Skok do diaľky z miesta'!L20</f>
        <v xml:space="preserve"> </v>
      </c>
      <c r="J21" s="60" t="str">
        <f>'Skok do diaľky z miesta'!M20</f>
        <v xml:space="preserve"> </v>
      </c>
      <c r="K21" s="60" t="str">
        <f>'Skok do diaľky z miesta'!N20</f>
        <v xml:space="preserve"> </v>
      </c>
      <c r="L21" s="60" t="str">
        <f>'Skok do diaľky z miesta'!O20</f>
        <v xml:space="preserve"> </v>
      </c>
      <c r="M21" s="60" t="str">
        <f>'Skok do diaľky z miesta'!P20</f>
        <v xml:space="preserve"> </v>
      </c>
      <c r="N21" s="60" t="str">
        <f>'Skok do diaľky z miesta'!Q20</f>
        <v xml:space="preserve"> </v>
      </c>
      <c r="O21" s="59" t="str">
        <f>'Kľuky s aktívnym stredom tela'!F20</f>
        <v>Level 0</v>
      </c>
      <c r="P21" s="59" t="str">
        <f>'Beep test'!F20</f>
        <v xml:space="preserve"> </v>
      </c>
      <c r="Q21" s="59" t="str">
        <f>'Beep test'!G20</f>
        <v xml:space="preserve"> </v>
      </c>
      <c r="R21" s="59" t="str">
        <f>'Beep test'!H20</f>
        <v xml:space="preserve"> </v>
      </c>
      <c r="S21" s="59" t="str">
        <f>'Beep test'!I20</f>
        <v xml:space="preserve"> </v>
      </c>
      <c r="T21" s="59" t="str">
        <f>'Beep test'!J20</f>
        <v xml:space="preserve"> </v>
      </c>
      <c r="U21" s="59" t="str">
        <f>'Beep test'!K20</f>
        <v xml:space="preserve"> </v>
      </c>
      <c r="V21" s="59" t="str">
        <f>'Beep test'!L20</f>
        <v xml:space="preserve"> </v>
      </c>
      <c r="W21" s="59" t="str">
        <f>'Beep test'!M20</f>
        <v xml:space="preserve"> </v>
      </c>
      <c r="X21" s="59" t="str">
        <f>'Beep test'!N20</f>
        <v xml:space="preserve"> </v>
      </c>
    </row>
    <row r="22" spans="2:24">
      <c r="B22" s="53">
        <f>'Menný zoznam'!B21</f>
        <v>0</v>
      </c>
      <c r="C22" s="54">
        <f>'Menný zoznam'!C21</f>
        <v>0</v>
      </c>
      <c r="D22" s="55">
        <f>'Bench press'!I21</f>
        <v>0</v>
      </c>
      <c r="E22" s="55">
        <f>Drep!I21</f>
        <v>0</v>
      </c>
      <c r="F22" s="59" t="str">
        <f>'Skok do diaľky z miesta'!I21</f>
        <v xml:space="preserve"> </v>
      </c>
      <c r="G22" s="60" t="str">
        <f>'Skok do diaľky z miesta'!J21</f>
        <v xml:space="preserve"> </v>
      </c>
      <c r="H22" s="60" t="str">
        <f>'Skok do diaľky z miesta'!K21</f>
        <v xml:space="preserve"> </v>
      </c>
      <c r="I22" s="60" t="str">
        <f>'Skok do diaľky z miesta'!L21</f>
        <v xml:space="preserve"> </v>
      </c>
      <c r="J22" s="60" t="str">
        <f>'Skok do diaľky z miesta'!M21</f>
        <v xml:space="preserve"> </v>
      </c>
      <c r="K22" s="60" t="str">
        <f>'Skok do diaľky z miesta'!N21</f>
        <v xml:space="preserve"> </v>
      </c>
      <c r="L22" s="60" t="str">
        <f>'Skok do diaľky z miesta'!O21</f>
        <v xml:space="preserve"> </v>
      </c>
      <c r="M22" s="60" t="str">
        <f>'Skok do diaľky z miesta'!P21</f>
        <v xml:space="preserve"> </v>
      </c>
      <c r="N22" s="60" t="str">
        <f>'Skok do diaľky z miesta'!Q21</f>
        <v xml:space="preserve"> </v>
      </c>
      <c r="O22" s="59" t="str">
        <f>'Kľuky s aktívnym stredom tela'!F21</f>
        <v>Level 0</v>
      </c>
      <c r="P22" s="59" t="str">
        <f>'Beep test'!F21</f>
        <v xml:space="preserve"> </v>
      </c>
      <c r="Q22" s="59" t="str">
        <f>'Beep test'!G21</f>
        <v xml:space="preserve"> </v>
      </c>
      <c r="R22" s="59" t="str">
        <f>'Beep test'!H21</f>
        <v xml:space="preserve"> </v>
      </c>
      <c r="S22" s="59" t="str">
        <f>'Beep test'!I21</f>
        <v xml:space="preserve"> </v>
      </c>
      <c r="T22" s="59" t="str">
        <f>'Beep test'!J21</f>
        <v xml:space="preserve"> </v>
      </c>
      <c r="U22" s="59" t="str">
        <f>'Beep test'!K21</f>
        <v xml:space="preserve"> </v>
      </c>
      <c r="V22" s="59" t="str">
        <f>'Beep test'!L21</f>
        <v xml:space="preserve"> </v>
      </c>
      <c r="W22" s="59" t="str">
        <f>'Beep test'!M21</f>
        <v xml:space="preserve"> </v>
      </c>
      <c r="X22" s="59" t="str">
        <f>'Beep test'!N21</f>
        <v xml:space="preserve"> </v>
      </c>
    </row>
    <row r="23" spans="2:24">
      <c r="B23" s="53">
        <f>'Menný zoznam'!B22</f>
        <v>0</v>
      </c>
      <c r="C23" s="54">
        <f>'Menný zoznam'!C22</f>
        <v>0</v>
      </c>
      <c r="D23" s="55">
        <f>'Bench press'!I22</f>
        <v>0</v>
      </c>
      <c r="E23" s="55">
        <f>Drep!I22</f>
        <v>0</v>
      </c>
      <c r="F23" s="59" t="str">
        <f>'Skok do diaľky z miesta'!I22</f>
        <v xml:space="preserve"> </v>
      </c>
      <c r="G23" s="60" t="str">
        <f>'Skok do diaľky z miesta'!J22</f>
        <v xml:space="preserve"> </v>
      </c>
      <c r="H23" s="60" t="str">
        <f>'Skok do diaľky z miesta'!K22</f>
        <v xml:space="preserve"> </v>
      </c>
      <c r="I23" s="60" t="str">
        <f>'Skok do diaľky z miesta'!L22</f>
        <v xml:space="preserve"> </v>
      </c>
      <c r="J23" s="60" t="str">
        <f>'Skok do diaľky z miesta'!M22</f>
        <v xml:space="preserve"> </v>
      </c>
      <c r="K23" s="60" t="str">
        <f>'Skok do diaľky z miesta'!N22</f>
        <v xml:space="preserve"> </v>
      </c>
      <c r="L23" s="60" t="str">
        <f>'Skok do diaľky z miesta'!O22</f>
        <v xml:space="preserve"> </v>
      </c>
      <c r="M23" s="60" t="str">
        <f>'Skok do diaľky z miesta'!P22</f>
        <v xml:space="preserve"> </v>
      </c>
      <c r="N23" s="60" t="str">
        <f>'Skok do diaľky z miesta'!Q22</f>
        <v xml:space="preserve"> </v>
      </c>
      <c r="O23" s="59" t="str">
        <f>'Kľuky s aktívnym stredom tela'!F22</f>
        <v>Level 0</v>
      </c>
      <c r="P23" s="59" t="str">
        <f>'Beep test'!F22</f>
        <v xml:space="preserve"> </v>
      </c>
      <c r="Q23" s="59" t="str">
        <f>'Beep test'!G22</f>
        <v xml:space="preserve"> </v>
      </c>
      <c r="R23" s="59" t="str">
        <f>'Beep test'!H22</f>
        <v xml:space="preserve"> </v>
      </c>
      <c r="S23" s="59" t="str">
        <f>'Beep test'!I22</f>
        <v xml:space="preserve"> </v>
      </c>
      <c r="T23" s="59" t="str">
        <f>'Beep test'!J22</f>
        <v xml:space="preserve"> </v>
      </c>
      <c r="U23" s="59" t="str">
        <f>'Beep test'!K22</f>
        <v xml:space="preserve"> </v>
      </c>
      <c r="V23" s="59" t="str">
        <f>'Beep test'!L22</f>
        <v xml:space="preserve"> </v>
      </c>
      <c r="W23" s="59" t="str">
        <f>'Beep test'!M22</f>
        <v xml:space="preserve"> </v>
      </c>
      <c r="X23" s="59" t="str">
        <f>'Beep test'!N22</f>
        <v xml:space="preserve"> </v>
      </c>
    </row>
    <row r="24" spans="2:24" ht="15" thickBot="1">
      <c r="B24" s="57">
        <f>'Menný zoznam'!B23</f>
        <v>0</v>
      </c>
      <c r="C24" s="58">
        <f>'Menný zoznam'!C23</f>
        <v>0</v>
      </c>
      <c r="D24" s="55">
        <f>'Bench press'!I23</f>
        <v>0</v>
      </c>
      <c r="E24" s="55">
        <f>Drep!I23</f>
        <v>0</v>
      </c>
      <c r="F24" s="59" t="str">
        <f>'Skok do diaľky z miesta'!I23</f>
        <v xml:space="preserve"> </v>
      </c>
      <c r="G24" s="60" t="str">
        <f>'Skok do diaľky z miesta'!J23</f>
        <v xml:space="preserve"> </v>
      </c>
      <c r="H24" s="60" t="str">
        <f>'Skok do diaľky z miesta'!K23</f>
        <v xml:space="preserve"> </v>
      </c>
      <c r="I24" s="60" t="str">
        <f>'Skok do diaľky z miesta'!L23</f>
        <v xml:space="preserve"> </v>
      </c>
      <c r="J24" s="60" t="str">
        <f>'Skok do diaľky z miesta'!M23</f>
        <v xml:space="preserve"> </v>
      </c>
      <c r="K24" s="60" t="str">
        <f>'Skok do diaľky z miesta'!N23</f>
        <v xml:space="preserve"> </v>
      </c>
      <c r="L24" s="60" t="str">
        <f>'Skok do diaľky z miesta'!O23</f>
        <v xml:space="preserve"> </v>
      </c>
      <c r="M24" s="60" t="str">
        <f>'Skok do diaľky z miesta'!P23</f>
        <v xml:space="preserve"> </v>
      </c>
      <c r="N24" s="60" t="str">
        <f>'Skok do diaľky z miesta'!Q23</f>
        <v xml:space="preserve"> </v>
      </c>
      <c r="O24" s="59" t="str">
        <f>'Kľuky s aktívnym stredom tela'!F23</f>
        <v>Level 0</v>
      </c>
      <c r="P24" s="59" t="str">
        <f>'Beep test'!F23</f>
        <v xml:space="preserve"> </v>
      </c>
      <c r="Q24" s="59" t="str">
        <f>'Beep test'!G23</f>
        <v xml:space="preserve"> </v>
      </c>
      <c r="R24" s="59" t="str">
        <f>'Beep test'!H23</f>
        <v xml:space="preserve"> </v>
      </c>
      <c r="S24" s="59" t="str">
        <f>'Beep test'!I23</f>
        <v xml:space="preserve"> </v>
      </c>
      <c r="T24" s="59" t="str">
        <f>'Beep test'!J23</f>
        <v xml:space="preserve"> </v>
      </c>
      <c r="U24" s="59" t="str">
        <f>'Beep test'!K23</f>
        <v xml:space="preserve"> </v>
      </c>
      <c r="V24" s="59" t="str">
        <f>'Beep test'!L23</f>
        <v xml:space="preserve"> </v>
      </c>
      <c r="W24" s="59" t="str">
        <f>'Beep test'!M23</f>
        <v xml:space="preserve"> </v>
      </c>
      <c r="X24" s="59" t="str">
        <f>'Beep test'!N23</f>
        <v xml:space="preserve"> </v>
      </c>
    </row>
    <row r="25" spans="2:24" ht="15" thickBot="1">
      <c r="B25" s="57">
        <f>'Menný zoznam'!B24</f>
        <v>0</v>
      </c>
      <c r="C25" s="58">
        <f>'Menný zoznam'!C24</f>
        <v>0</v>
      </c>
      <c r="D25" s="55">
        <f>'Bench press'!I24</f>
        <v>0</v>
      </c>
      <c r="E25" s="55">
        <f>Drep!I24</f>
        <v>0</v>
      </c>
      <c r="F25" s="59" t="str">
        <f>'Skok do diaľky z miesta'!I24</f>
        <v xml:space="preserve"> </v>
      </c>
      <c r="G25" s="60" t="str">
        <f>'Skok do diaľky z miesta'!J24</f>
        <v xml:space="preserve"> </v>
      </c>
      <c r="H25" s="60" t="str">
        <f>'Skok do diaľky z miesta'!K24</f>
        <v xml:space="preserve"> </v>
      </c>
      <c r="I25" s="60" t="str">
        <f>'Skok do diaľky z miesta'!L24</f>
        <v xml:space="preserve"> </v>
      </c>
      <c r="J25" s="60" t="str">
        <f>'Skok do diaľky z miesta'!M24</f>
        <v xml:space="preserve"> </v>
      </c>
      <c r="K25" s="60" t="str">
        <f>'Skok do diaľky z miesta'!N24</f>
        <v xml:space="preserve"> </v>
      </c>
      <c r="L25" s="60" t="str">
        <f>'Skok do diaľky z miesta'!O24</f>
        <v xml:space="preserve"> </v>
      </c>
      <c r="M25" s="60" t="str">
        <f>'Skok do diaľky z miesta'!P24</f>
        <v xml:space="preserve"> </v>
      </c>
      <c r="N25" s="60" t="str">
        <f>'Skok do diaľky z miesta'!Q24</f>
        <v xml:space="preserve"> </v>
      </c>
      <c r="O25" s="59" t="str">
        <f>'Kľuky s aktívnym stredom tela'!F24</f>
        <v>Level 0</v>
      </c>
      <c r="P25" s="59" t="str">
        <f>'Beep test'!F24</f>
        <v xml:space="preserve"> </v>
      </c>
      <c r="Q25" s="59" t="str">
        <f>'Beep test'!G24</f>
        <v xml:space="preserve"> </v>
      </c>
      <c r="R25" s="59" t="str">
        <f>'Beep test'!H24</f>
        <v xml:space="preserve"> </v>
      </c>
      <c r="S25" s="59" t="str">
        <f>'Beep test'!I24</f>
        <v xml:space="preserve"> </v>
      </c>
      <c r="T25" s="59" t="str">
        <f>'Beep test'!J24</f>
        <v xml:space="preserve"> </v>
      </c>
      <c r="U25" s="59" t="str">
        <f>'Beep test'!K24</f>
        <v xml:space="preserve"> </v>
      </c>
      <c r="V25" s="59" t="str">
        <f>'Beep test'!L24</f>
        <v xml:space="preserve"> </v>
      </c>
      <c r="W25" s="59" t="str">
        <f>'Beep test'!M24</f>
        <v xml:space="preserve"> </v>
      </c>
      <c r="X25" s="59" t="str">
        <f>'Beep test'!N24</f>
        <v xml:space="preserve"> </v>
      </c>
    </row>
    <row r="26" spans="2:24" ht="15" thickBot="1">
      <c r="B26" s="57">
        <f>'Menný zoznam'!B25</f>
        <v>0</v>
      </c>
      <c r="C26" s="58">
        <f>'Menný zoznam'!C25</f>
        <v>0</v>
      </c>
      <c r="D26" s="55">
        <f>'Bench press'!I25</f>
        <v>0</v>
      </c>
      <c r="E26" s="55">
        <f>Drep!I25</f>
        <v>0</v>
      </c>
      <c r="F26" s="59" t="str">
        <f>'Skok do diaľky z miesta'!I25</f>
        <v xml:space="preserve"> </v>
      </c>
      <c r="G26" s="60" t="str">
        <f>'Skok do diaľky z miesta'!J25</f>
        <v xml:space="preserve"> </v>
      </c>
      <c r="H26" s="60" t="str">
        <f>'Skok do diaľky z miesta'!K25</f>
        <v xml:space="preserve"> </v>
      </c>
      <c r="I26" s="60" t="str">
        <f>'Skok do diaľky z miesta'!L25</f>
        <v xml:space="preserve"> </v>
      </c>
      <c r="J26" s="60" t="str">
        <f>'Skok do diaľky z miesta'!M25</f>
        <v xml:space="preserve"> </v>
      </c>
      <c r="K26" s="60" t="str">
        <f>'Skok do diaľky z miesta'!N25</f>
        <v xml:space="preserve"> </v>
      </c>
      <c r="L26" s="60" t="str">
        <f>'Skok do diaľky z miesta'!O25</f>
        <v xml:space="preserve"> </v>
      </c>
      <c r="M26" s="60" t="str">
        <f>'Skok do diaľky z miesta'!P25</f>
        <v xml:space="preserve"> </v>
      </c>
      <c r="N26" s="60" t="str">
        <f>'Skok do diaľky z miesta'!Q25</f>
        <v xml:space="preserve"> </v>
      </c>
      <c r="O26" s="59" t="str">
        <f>'Kľuky s aktívnym stredom tela'!F25</f>
        <v>Level 0</v>
      </c>
      <c r="P26" s="59" t="str">
        <f>'Beep test'!F25</f>
        <v xml:space="preserve"> </v>
      </c>
      <c r="Q26" s="59" t="str">
        <f>'Beep test'!G25</f>
        <v xml:space="preserve"> </v>
      </c>
      <c r="R26" s="59" t="str">
        <f>'Beep test'!H25</f>
        <v xml:space="preserve"> </v>
      </c>
      <c r="S26" s="59" t="str">
        <f>'Beep test'!I25</f>
        <v xml:space="preserve"> </v>
      </c>
      <c r="T26" s="59" t="str">
        <f>'Beep test'!J25</f>
        <v xml:space="preserve"> </v>
      </c>
      <c r="U26" s="59" t="str">
        <f>'Beep test'!K25</f>
        <v xml:space="preserve"> </v>
      </c>
      <c r="V26" s="59" t="str">
        <f>'Beep test'!L25</f>
        <v xml:space="preserve"> </v>
      </c>
      <c r="W26" s="59" t="str">
        <f>'Beep test'!M25</f>
        <v xml:space="preserve"> </v>
      </c>
      <c r="X26" s="59" t="str">
        <f>'Beep test'!N25</f>
        <v xml:space="preserve"> </v>
      </c>
    </row>
    <row r="27" spans="2:24" ht="15" thickBot="1">
      <c r="B27" s="57">
        <f>'Menný zoznam'!B26</f>
        <v>0</v>
      </c>
      <c r="C27" s="58">
        <f>'Menný zoznam'!C26</f>
        <v>0</v>
      </c>
      <c r="D27" s="55">
        <f>'Bench press'!I26</f>
        <v>0</v>
      </c>
      <c r="E27" s="55">
        <f>Drep!I26</f>
        <v>0</v>
      </c>
      <c r="F27" s="59" t="str">
        <f>'Skok do diaľky z miesta'!I26</f>
        <v xml:space="preserve"> </v>
      </c>
      <c r="G27" s="60" t="str">
        <f>'Skok do diaľky z miesta'!J26</f>
        <v xml:space="preserve"> </v>
      </c>
      <c r="H27" s="60" t="str">
        <f>'Skok do diaľky z miesta'!K26</f>
        <v xml:space="preserve"> </v>
      </c>
      <c r="I27" s="60" t="str">
        <f>'Skok do diaľky z miesta'!L26</f>
        <v xml:space="preserve"> </v>
      </c>
      <c r="J27" s="60" t="str">
        <f>'Skok do diaľky z miesta'!M26</f>
        <v xml:space="preserve"> </v>
      </c>
      <c r="K27" s="60" t="str">
        <f>'Skok do diaľky z miesta'!N26</f>
        <v xml:space="preserve"> </v>
      </c>
      <c r="L27" s="60" t="str">
        <f>'Skok do diaľky z miesta'!O26</f>
        <v xml:space="preserve"> </v>
      </c>
      <c r="M27" s="60" t="str">
        <f>'Skok do diaľky z miesta'!P26</f>
        <v xml:space="preserve"> </v>
      </c>
      <c r="N27" s="60" t="str">
        <f>'Skok do diaľky z miesta'!Q26</f>
        <v xml:space="preserve"> </v>
      </c>
      <c r="O27" s="59" t="str">
        <f>'Kľuky s aktívnym stredom tela'!F26</f>
        <v>Level 0</v>
      </c>
      <c r="P27" s="59" t="str">
        <f>'Beep test'!F26</f>
        <v xml:space="preserve"> </v>
      </c>
      <c r="Q27" s="59" t="str">
        <f>'Beep test'!G26</f>
        <v xml:space="preserve"> </v>
      </c>
      <c r="R27" s="59" t="str">
        <f>'Beep test'!H26</f>
        <v xml:space="preserve"> </v>
      </c>
      <c r="S27" s="59" t="str">
        <f>'Beep test'!I26</f>
        <v xml:space="preserve"> </v>
      </c>
      <c r="T27" s="59" t="str">
        <f>'Beep test'!J26</f>
        <v xml:space="preserve"> </v>
      </c>
      <c r="U27" s="59" t="str">
        <f>'Beep test'!K26</f>
        <v xml:space="preserve"> </v>
      </c>
      <c r="V27" s="59" t="str">
        <f>'Beep test'!L26</f>
        <v xml:space="preserve"> </v>
      </c>
      <c r="W27" s="59" t="str">
        <f>'Beep test'!M26</f>
        <v xml:space="preserve"> </v>
      </c>
      <c r="X27" s="59" t="str">
        <f>'Beep test'!N26</f>
        <v xml:space="preserve"> </v>
      </c>
    </row>
    <row r="28" spans="2:24" ht="15" thickBot="1">
      <c r="B28" s="57">
        <f>'Menný zoznam'!B27</f>
        <v>0</v>
      </c>
      <c r="C28" s="58">
        <f>'Menný zoznam'!C27</f>
        <v>0</v>
      </c>
      <c r="D28" s="55">
        <f>'Bench press'!I27</f>
        <v>0</v>
      </c>
      <c r="E28" s="55">
        <f>Drep!I27</f>
        <v>0</v>
      </c>
      <c r="F28" s="59" t="str">
        <f>'Skok do diaľky z miesta'!I27</f>
        <v xml:space="preserve"> </v>
      </c>
      <c r="G28" s="60" t="str">
        <f>'Skok do diaľky z miesta'!J27</f>
        <v xml:space="preserve"> </v>
      </c>
      <c r="H28" s="60" t="str">
        <f>'Skok do diaľky z miesta'!K27</f>
        <v xml:space="preserve"> </v>
      </c>
      <c r="I28" s="60" t="str">
        <f>'Skok do diaľky z miesta'!L27</f>
        <v xml:space="preserve"> </v>
      </c>
      <c r="J28" s="60" t="str">
        <f>'Skok do diaľky z miesta'!M27</f>
        <v xml:space="preserve"> </v>
      </c>
      <c r="K28" s="60" t="str">
        <f>'Skok do diaľky z miesta'!N27</f>
        <v xml:space="preserve"> </v>
      </c>
      <c r="L28" s="60" t="str">
        <f>'Skok do diaľky z miesta'!O27</f>
        <v xml:space="preserve"> </v>
      </c>
      <c r="M28" s="60" t="str">
        <f>'Skok do diaľky z miesta'!P27</f>
        <v xml:space="preserve"> </v>
      </c>
      <c r="N28" s="60" t="str">
        <f>'Skok do diaľky z miesta'!Q27</f>
        <v xml:space="preserve"> </v>
      </c>
      <c r="O28" s="59" t="str">
        <f>'Kľuky s aktívnym stredom tela'!F27</f>
        <v>Level 0</v>
      </c>
      <c r="P28" s="59" t="str">
        <f>'Beep test'!F27</f>
        <v xml:space="preserve"> </v>
      </c>
      <c r="Q28" s="59" t="str">
        <f>'Beep test'!G27</f>
        <v xml:space="preserve"> </v>
      </c>
      <c r="R28" s="59" t="str">
        <f>'Beep test'!H27</f>
        <v xml:space="preserve"> </v>
      </c>
      <c r="S28" s="59" t="str">
        <f>'Beep test'!I27</f>
        <v xml:space="preserve"> </v>
      </c>
      <c r="T28" s="59" t="str">
        <f>'Beep test'!J27</f>
        <v xml:space="preserve"> </v>
      </c>
      <c r="U28" s="59" t="str">
        <f>'Beep test'!K27</f>
        <v xml:space="preserve"> </v>
      </c>
      <c r="V28" s="59" t="str">
        <f>'Beep test'!L27</f>
        <v xml:space="preserve"> </v>
      </c>
      <c r="W28" s="59" t="str">
        <f>'Beep test'!M27</f>
        <v xml:space="preserve"> </v>
      </c>
      <c r="X28" s="59" t="str">
        <f>'Beep test'!N27</f>
        <v xml:space="preserve"> </v>
      </c>
    </row>
    <row r="29" spans="2:24" ht="15" thickBot="1">
      <c r="B29" s="57">
        <f>'Menný zoznam'!B28</f>
        <v>0</v>
      </c>
      <c r="C29" s="58">
        <f>'Menný zoznam'!C28</f>
        <v>0</v>
      </c>
      <c r="D29" s="55">
        <f>'Bench press'!I28</f>
        <v>0</v>
      </c>
      <c r="E29" s="55">
        <f>Drep!I28</f>
        <v>0</v>
      </c>
      <c r="F29" s="59" t="str">
        <f>'Skok do diaľky z miesta'!I28</f>
        <v xml:space="preserve"> </v>
      </c>
      <c r="G29" s="60" t="str">
        <f>'Skok do diaľky z miesta'!J28</f>
        <v xml:space="preserve"> </v>
      </c>
      <c r="H29" s="60" t="str">
        <f>'Skok do diaľky z miesta'!K28</f>
        <v xml:space="preserve"> </v>
      </c>
      <c r="I29" s="60" t="str">
        <f>'Skok do diaľky z miesta'!L28</f>
        <v xml:space="preserve"> </v>
      </c>
      <c r="J29" s="60" t="str">
        <f>'Skok do diaľky z miesta'!M28</f>
        <v xml:space="preserve"> </v>
      </c>
      <c r="K29" s="60" t="str">
        <f>'Skok do diaľky z miesta'!N28</f>
        <v xml:space="preserve"> </v>
      </c>
      <c r="L29" s="60" t="str">
        <f>'Skok do diaľky z miesta'!O28</f>
        <v xml:space="preserve"> </v>
      </c>
      <c r="M29" s="60" t="str">
        <f>'Skok do diaľky z miesta'!P28</f>
        <v xml:space="preserve"> </v>
      </c>
      <c r="N29" s="60" t="str">
        <f>'Skok do diaľky z miesta'!Q28</f>
        <v xml:space="preserve"> </v>
      </c>
      <c r="O29" s="59" t="str">
        <f>'Kľuky s aktívnym stredom tela'!F28</f>
        <v>Level 0</v>
      </c>
      <c r="P29" s="59" t="str">
        <f>'Beep test'!F28</f>
        <v xml:space="preserve"> </v>
      </c>
      <c r="Q29" s="59" t="str">
        <f>'Beep test'!G28</f>
        <v xml:space="preserve"> </v>
      </c>
      <c r="R29" s="59" t="str">
        <f>'Beep test'!H28</f>
        <v xml:space="preserve"> </v>
      </c>
      <c r="S29" s="59" t="str">
        <f>'Beep test'!I28</f>
        <v xml:space="preserve"> </v>
      </c>
      <c r="T29" s="59" t="str">
        <f>'Beep test'!J28</f>
        <v xml:space="preserve"> </v>
      </c>
      <c r="U29" s="59" t="str">
        <f>'Beep test'!K28</f>
        <v xml:space="preserve"> </v>
      </c>
      <c r="V29" s="59" t="str">
        <f>'Beep test'!L28</f>
        <v xml:space="preserve"> </v>
      </c>
      <c r="W29" s="59" t="str">
        <f>'Beep test'!M28</f>
        <v xml:space="preserve"> </v>
      </c>
      <c r="X29" s="59" t="str">
        <f>'Beep test'!N28</f>
        <v xml:space="preserve"> </v>
      </c>
    </row>
    <row r="30" spans="2:24" ht="15" thickBot="1">
      <c r="B30" s="57">
        <f>'Menný zoznam'!B29</f>
        <v>0</v>
      </c>
      <c r="C30" s="58">
        <f>'Menný zoznam'!C29</f>
        <v>0</v>
      </c>
      <c r="D30" s="55">
        <f>'Bench press'!I29</f>
        <v>0</v>
      </c>
      <c r="E30" s="55">
        <f>Drep!I29</f>
        <v>0</v>
      </c>
      <c r="F30" s="59" t="str">
        <f>'Skok do diaľky z miesta'!I29</f>
        <v xml:space="preserve"> </v>
      </c>
      <c r="G30" s="60" t="str">
        <f>'Skok do diaľky z miesta'!J29</f>
        <v xml:space="preserve"> </v>
      </c>
      <c r="H30" s="60" t="str">
        <f>'Skok do diaľky z miesta'!K29</f>
        <v xml:space="preserve"> </v>
      </c>
      <c r="I30" s="60" t="str">
        <f>'Skok do diaľky z miesta'!L29</f>
        <v xml:space="preserve"> </v>
      </c>
      <c r="J30" s="60" t="str">
        <f>'Skok do diaľky z miesta'!M29</f>
        <v xml:space="preserve"> </v>
      </c>
      <c r="K30" s="60" t="str">
        <f>'Skok do diaľky z miesta'!N29</f>
        <v xml:space="preserve"> </v>
      </c>
      <c r="L30" s="60" t="str">
        <f>'Skok do diaľky z miesta'!O29</f>
        <v xml:space="preserve"> </v>
      </c>
      <c r="M30" s="60" t="str">
        <f>'Skok do diaľky z miesta'!P29</f>
        <v xml:space="preserve"> </v>
      </c>
      <c r="N30" s="60" t="str">
        <f>'Skok do diaľky z miesta'!Q29</f>
        <v xml:space="preserve"> </v>
      </c>
      <c r="O30" s="59" t="str">
        <f>'Kľuky s aktívnym stredom tela'!F29</f>
        <v>Level 0</v>
      </c>
      <c r="P30" s="59" t="str">
        <f>'Beep test'!F29</f>
        <v xml:space="preserve"> </v>
      </c>
      <c r="Q30" s="59" t="str">
        <f>'Beep test'!G29</f>
        <v xml:space="preserve"> </v>
      </c>
      <c r="R30" s="59" t="str">
        <f>'Beep test'!H29</f>
        <v xml:space="preserve"> </v>
      </c>
      <c r="S30" s="59" t="str">
        <f>'Beep test'!I29</f>
        <v xml:space="preserve"> </v>
      </c>
      <c r="T30" s="59" t="str">
        <f>'Beep test'!J29</f>
        <v xml:space="preserve"> </v>
      </c>
      <c r="U30" s="59" t="str">
        <f>'Beep test'!K29</f>
        <v xml:space="preserve"> </v>
      </c>
      <c r="V30" s="59" t="str">
        <f>'Beep test'!L29</f>
        <v xml:space="preserve"> </v>
      </c>
      <c r="W30" s="59" t="str">
        <f>'Beep test'!M29</f>
        <v xml:space="preserve"> </v>
      </c>
      <c r="X30" s="59" t="str">
        <f>'Beep test'!N29</f>
        <v xml:space="preserve"> </v>
      </c>
    </row>
    <row r="31" spans="2:24" ht="15" thickBot="1">
      <c r="B31" s="57">
        <f>'Menný zoznam'!B30</f>
        <v>0</v>
      </c>
      <c r="C31" s="58">
        <f>'Menný zoznam'!C30</f>
        <v>0</v>
      </c>
      <c r="D31" s="55">
        <f>'Bench press'!I30</f>
        <v>0</v>
      </c>
      <c r="E31" s="55">
        <f>Drep!I30</f>
        <v>0</v>
      </c>
      <c r="F31" s="59" t="str">
        <f>'Skok do diaľky z miesta'!I30</f>
        <v xml:space="preserve"> </v>
      </c>
      <c r="G31" s="60" t="str">
        <f>'Skok do diaľky z miesta'!J30</f>
        <v xml:space="preserve"> </v>
      </c>
      <c r="H31" s="60" t="str">
        <f>'Skok do diaľky z miesta'!K30</f>
        <v xml:space="preserve"> </v>
      </c>
      <c r="I31" s="60" t="str">
        <f>'Skok do diaľky z miesta'!L30</f>
        <v xml:space="preserve"> </v>
      </c>
      <c r="J31" s="60" t="str">
        <f>'Skok do diaľky z miesta'!M30</f>
        <v xml:space="preserve"> </v>
      </c>
      <c r="K31" s="60" t="str">
        <f>'Skok do diaľky z miesta'!N30</f>
        <v xml:space="preserve"> </v>
      </c>
      <c r="L31" s="60" t="str">
        <f>'Skok do diaľky z miesta'!O30</f>
        <v xml:space="preserve"> </v>
      </c>
      <c r="M31" s="60" t="str">
        <f>'Skok do diaľky z miesta'!P30</f>
        <v xml:space="preserve"> </v>
      </c>
      <c r="N31" s="60" t="str">
        <f>'Skok do diaľky z miesta'!Q30</f>
        <v xml:space="preserve"> </v>
      </c>
      <c r="O31" s="59" t="str">
        <f>'Kľuky s aktívnym stredom tela'!F30</f>
        <v>Level 0</v>
      </c>
      <c r="P31" s="59" t="str">
        <f>'Beep test'!F30</f>
        <v xml:space="preserve"> </v>
      </c>
      <c r="Q31" s="59" t="str">
        <f>'Beep test'!G30</f>
        <v xml:space="preserve"> </v>
      </c>
      <c r="R31" s="59" t="str">
        <f>'Beep test'!H30</f>
        <v xml:space="preserve"> </v>
      </c>
      <c r="S31" s="59" t="str">
        <f>'Beep test'!I30</f>
        <v xml:space="preserve"> </v>
      </c>
      <c r="T31" s="59" t="str">
        <f>'Beep test'!J30</f>
        <v xml:space="preserve"> </v>
      </c>
      <c r="U31" s="59" t="str">
        <f>'Beep test'!K30</f>
        <v xml:space="preserve"> </v>
      </c>
      <c r="V31" s="59" t="str">
        <f>'Beep test'!L30</f>
        <v xml:space="preserve"> </v>
      </c>
      <c r="W31" s="59" t="str">
        <f>'Beep test'!M30</f>
        <v xml:space="preserve"> </v>
      </c>
      <c r="X31" s="59" t="str">
        <f>'Beep test'!N30</f>
        <v xml:space="preserve"> </v>
      </c>
    </row>
    <row r="32" spans="2:24" ht="15" thickBot="1">
      <c r="B32" s="57">
        <f>'Menný zoznam'!B31</f>
        <v>0</v>
      </c>
      <c r="C32" s="58">
        <f>'Menný zoznam'!C31</f>
        <v>0</v>
      </c>
      <c r="D32" s="55">
        <f>'Bench press'!I31</f>
        <v>0</v>
      </c>
      <c r="E32" s="55">
        <f>Drep!I31</f>
        <v>0</v>
      </c>
      <c r="F32" s="59" t="str">
        <f>'Skok do diaľky z miesta'!I31</f>
        <v xml:space="preserve"> </v>
      </c>
      <c r="G32" s="60" t="str">
        <f>'Skok do diaľky z miesta'!J31</f>
        <v xml:space="preserve"> </v>
      </c>
      <c r="H32" s="60" t="str">
        <f>'Skok do diaľky z miesta'!K31</f>
        <v xml:space="preserve"> </v>
      </c>
      <c r="I32" s="60" t="str">
        <f>'Skok do diaľky z miesta'!L31</f>
        <v xml:space="preserve"> </v>
      </c>
      <c r="J32" s="60" t="str">
        <f>'Skok do diaľky z miesta'!M31</f>
        <v xml:space="preserve"> </v>
      </c>
      <c r="K32" s="60" t="str">
        <f>'Skok do diaľky z miesta'!N31</f>
        <v xml:space="preserve"> </v>
      </c>
      <c r="L32" s="60" t="str">
        <f>'Skok do diaľky z miesta'!O31</f>
        <v xml:space="preserve"> </v>
      </c>
      <c r="M32" s="60" t="str">
        <f>'Skok do diaľky z miesta'!P31</f>
        <v xml:space="preserve"> </v>
      </c>
      <c r="N32" s="60" t="str">
        <f>'Skok do diaľky z miesta'!Q31</f>
        <v xml:space="preserve"> </v>
      </c>
      <c r="O32" s="59" t="str">
        <f>'Kľuky s aktívnym stredom tela'!F31</f>
        <v>Level 0</v>
      </c>
      <c r="P32" s="59" t="str">
        <f>'Beep test'!F31</f>
        <v xml:space="preserve"> </v>
      </c>
      <c r="Q32" s="59" t="str">
        <f>'Beep test'!G31</f>
        <v xml:space="preserve"> </v>
      </c>
      <c r="R32" s="59" t="str">
        <f>'Beep test'!H31</f>
        <v xml:space="preserve"> </v>
      </c>
      <c r="S32" s="59" t="str">
        <f>'Beep test'!I31</f>
        <v xml:space="preserve"> </v>
      </c>
      <c r="T32" s="59" t="str">
        <f>'Beep test'!J31</f>
        <v xml:space="preserve"> </v>
      </c>
      <c r="U32" s="59" t="str">
        <f>'Beep test'!K31</f>
        <v xml:space="preserve"> </v>
      </c>
      <c r="V32" s="59" t="str">
        <f>'Beep test'!L31</f>
        <v xml:space="preserve"> </v>
      </c>
      <c r="W32" s="59" t="str">
        <f>'Beep test'!M31</f>
        <v xml:space="preserve"> </v>
      </c>
      <c r="X32" s="59" t="str">
        <f>'Beep test'!N31</f>
        <v xml:space="preserve"> </v>
      </c>
    </row>
    <row r="33" spans="2:30" ht="15" thickBot="1">
      <c r="B33" s="57">
        <f>'Menný zoznam'!B32</f>
        <v>0</v>
      </c>
      <c r="C33" s="58">
        <f>'Menný zoznam'!C32</f>
        <v>0</v>
      </c>
      <c r="D33" s="55">
        <f>'Bench press'!I32</f>
        <v>0</v>
      </c>
      <c r="E33" s="55">
        <f>Drep!I32</f>
        <v>0</v>
      </c>
      <c r="F33" s="59" t="str">
        <f>'Skok do diaľky z miesta'!I32</f>
        <v xml:space="preserve"> </v>
      </c>
      <c r="G33" s="60" t="str">
        <f>'Skok do diaľky z miesta'!J32</f>
        <v xml:space="preserve"> </v>
      </c>
      <c r="H33" s="60" t="str">
        <f>'Skok do diaľky z miesta'!K32</f>
        <v xml:space="preserve"> </v>
      </c>
      <c r="I33" s="60" t="str">
        <f>'Skok do diaľky z miesta'!L32</f>
        <v xml:space="preserve"> </v>
      </c>
      <c r="J33" s="60" t="str">
        <f>'Skok do diaľky z miesta'!M32</f>
        <v xml:space="preserve"> </v>
      </c>
      <c r="K33" s="60" t="str">
        <f>'Skok do diaľky z miesta'!N32</f>
        <v xml:space="preserve"> </v>
      </c>
      <c r="L33" s="60" t="str">
        <f>'Skok do diaľky z miesta'!O32</f>
        <v xml:space="preserve"> </v>
      </c>
      <c r="M33" s="60" t="str">
        <f>'Skok do diaľky z miesta'!P32</f>
        <v xml:space="preserve"> </v>
      </c>
      <c r="N33" s="60" t="str">
        <f>'Skok do diaľky z miesta'!Q32</f>
        <v xml:space="preserve"> </v>
      </c>
      <c r="O33" s="59" t="str">
        <f>'Kľuky s aktívnym stredom tela'!F32</f>
        <v>Level 0</v>
      </c>
      <c r="P33" s="59" t="str">
        <f>'Beep test'!F32</f>
        <v xml:space="preserve"> </v>
      </c>
      <c r="Q33" s="59" t="str">
        <f>'Beep test'!G32</f>
        <v xml:space="preserve"> </v>
      </c>
      <c r="R33" s="59" t="str">
        <f>'Beep test'!H32</f>
        <v xml:space="preserve"> </v>
      </c>
      <c r="S33" s="59" t="str">
        <f>'Beep test'!I32</f>
        <v xml:space="preserve"> </v>
      </c>
      <c r="T33" s="59" t="str">
        <f>'Beep test'!J32</f>
        <v xml:space="preserve"> </v>
      </c>
      <c r="U33" s="59" t="str">
        <f>'Beep test'!K32</f>
        <v xml:space="preserve"> </v>
      </c>
      <c r="V33" s="59" t="str">
        <f>'Beep test'!L32</f>
        <v xml:space="preserve"> </v>
      </c>
      <c r="W33" s="59" t="str">
        <f>'Beep test'!M32</f>
        <v xml:space="preserve"> </v>
      </c>
      <c r="X33" s="59" t="str">
        <f>'Beep test'!N32</f>
        <v xml:space="preserve"> </v>
      </c>
    </row>
    <row r="35" spans="2:30">
      <c r="B35" s="124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</row>
    <row r="36" spans="2:30">
      <c r="B36" s="124"/>
      <c r="C36" s="12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2:30">
      <c r="B37" s="92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2:30">
      <c r="B38" s="92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2:30">
      <c r="B39" s="92"/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2:30">
      <c r="B40" s="92"/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2:30">
      <c r="B41" s="92"/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2:30">
      <c r="B42" s="92"/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2:30">
      <c r="B43" s="92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2:30">
      <c r="B44" s="92"/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2:30">
      <c r="B45" s="92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2:30">
      <c r="B46" s="92"/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2:30">
      <c r="B47" s="92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2:30">
      <c r="B48" s="92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2:30">
      <c r="B49" s="92"/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2:30">
      <c r="B50" s="92"/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</row>
    <row r="51" spans="2:30">
      <c r="B51" s="92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</row>
    <row r="52" spans="2:30">
      <c r="B52" s="92"/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</row>
    <row r="53" spans="2:30">
      <c r="B53" s="92"/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</row>
    <row r="54" spans="2:30">
      <c r="B54" s="92"/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</row>
    <row r="55" spans="2:30">
      <c r="B55" s="92"/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</row>
    <row r="56" spans="2:30">
      <c r="B56" s="92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</row>
    <row r="57" spans="2:30">
      <c r="B57" s="92"/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</row>
    <row r="58" spans="2:30">
      <c r="B58" s="92"/>
      <c r="C58" s="92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>
      <c r="B59" s="92"/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</row>
    <row r="60" spans="2:30">
      <c r="B60" s="92"/>
      <c r="C60" s="92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</row>
    <row r="61" spans="2:30">
      <c r="B61" s="92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</row>
    <row r="62" spans="2:30">
      <c r="B62" s="92"/>
      <c r="C62" s="92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</row>
    <row r="63" spans="2:30">
      <c r="B63" s="92"/>
      <c r="C63" s="92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2:30">
      <c r="B64" s="92"/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</row>
    <row r="65" spans="2:30"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2:30">
      <c r="B66" s="92"/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</sheetData>
  <mergeCells count="12">
    <mergeCell ref="P2:X2"/>
    <mergeCell ref="B2:B3"/>
    <mergeCell ref="C2:C3"/>
    <mergeCell ref="D2:D3"/>
    <mergeCell ref="E2:E3"/>
    <mergeCell ref="O2:O3"/>
    <mergeCell ref="F2:N2"/>
    <mergeCell ref="B35:B36"/>
    <mergeCell ref="C35:C36"/>
    <mergeCell ref="D35:L35"/>
    <mergeCell ref="M35:U35"/>
    <mergeCell ref="V35:AD35"/>
  </mergeCells>
  <conditionalFormatting sqref="F4:N33">
    <cfRule type="cellIs" dxfId="35" priority="31" operator="equal">
      <formula>"Level 5"</formula>
    </cfRule>
    <cfRule type="cellIs" dxfId="34" priority="32" operator="equal">
      <formula>"Level 4"</formula>
    </cfRule>
    <cfRule type="cellIs" dxfId="33" priority="33" operator="equal">
      <formula>"Level 3"</formula>
    </cfRule>
    <cfRule type="cellIs" dxfId="32" priority="34" operator="equal">
      <formula>"Level 2"</formula>
    </cfRule>
    <cfRule type="cellIs" dxfId="31" priority="35" operator="equal">
      <formula>"Level 1"</formula>
    </cfRule>
    <cfRule type="cellIs" dxfId="30" priority="36" operator="equal">
      <formula>"Level 0"</formula>
    </cfRule>
  </conditionalFormatting>
  <conditionalFormatting sqref="P4:X33">
    <cfRule type="cellIs" dxfId="29" priority="25" operator="equal">
      <formula>"Level 5"</formula>
    </cfRule>
    <cfRule type="cellIs" dxfId="28" priority="26" operator="equal">
      <formula>"Level 4"</formula>
    </cfRule>
    <cfRule type="cellIs" dxfId="27" priority="27" operator="equal">
      <formula>"Level 3"</formula>
    </cfRule>
    <cfRule type="cellIs" dxfId="26" priority="28" operator="equal">
      <formula>"Level 2"</formula>
    </cfRule>
    <cfRule type="cellIs" dxfId="25" priority="29" operator="equal">
      <formula>"Level 1"</formula>
    </cfRule>
    <cfRule type="cellIs" dxfId="24" priority="30" operator="equal">
      <formula>"Level 0"</formula>
    </cfRule>
  </conditionalFormatting>
  <conditionalFormatting sqref="O4:O33">
    <cfRule type="cellIs" dxfId="23" priority="19" operator="equal">
      <formula>"Level 5"</formula>
    </cfRule>
    <cfRule type="cellIs" dxfId="22" priority="20" operator="equal">
      <formula>"Level 4"</formula>
    </cfRule>
    <cfRule type="cellIs" dxfId="21" priority="21" operator="equal">
      <formula>"Level 3"</formula>
    </cfRule>
    <cfRule type="cellIs" dxfId="20" priority="22" operator="equal">
      <formula>"Level 2"</formula>
    </cfRule>
    <cfRule type="cellIs" dxfId="19" priority="23" operator="equal">
      <formula>"Level 1"</formula>
    </cfRule>
    <cfRule type="cellIs" dxfId="18" priority="24" operator="equal">
      <formula>"Level 0"</formula>
    </cfRule>
  </conditionalFormatting>
  <conditionalFormatting sqref="D37:L66">
    <cfRule type="cellIs" dxfId="17" priority="13" operator="equal">
      <formula>"Level 5"</formula>
    </cfRule>
    <cfRule type="cellIs" dxfId="16" priority="14" operator="equal">
      <formula>"Level 4"</formula>
    </cfRule>
    <cfRule type="cellIs" dxfId="15" priority="15" operator="equal">
      <formula>"Level 3"</formula>
    </cfRule>
    <cfRule type="cellIs" dxfId="14" priority="16" operator="equal">
      <formula>"Level 2"</formula>
    </cfRule>
    <cfRule type="cellIs" dxfId="13" priority="17" operator="equal">
      <formula>"Level 1"</formula>
    </cfRule>
    <cfRule type="cellIs" dxfId="12" priority="18" operator="equal">
      <formula>"Level 0"</formula>
    </cfRule>
  </conditionalFormatting>
  <conditionalFormatting sqref="M37:U66">
    <cfRule type="cellIs" dxfId="11" priority="7" operator="equal">
      <formula>"Level 5"</formula>
    </cfRule>
    <cfRule type="cellIs" dxfId="10" priority="8" operator="equal">
      <formula>"Level 4"</formula>
    </cfRule>
    <cfRule type="cellIs" dxfId="9" priority="9" operator="equal">
      <formula>"Level 3"</formula>
    </cfRule>
    <cfRule type="cellIs" dxfId="8" priority="10" operator="equal">
      <formula>"Level 2"</formula>
    </cfRule>
    <cfRule type="cellIs" dxfId="7" priority="11" operator="equal">
      <formula>"Level 1"</formula>
    </cfRule>
    <cfRule type="cellIs" dxfId="6" priority="12" operator="equal">
      <formula>"Level 0"</formula>
    </cfRule>
  </conditionalFormatting>
  <conditionalFormatting sqref="V37:AD66">
    <cfRule type="cellIs" dxfId="5" priority="1" operator="equal">
      <formula>"Level 5"</formula>
    </cfRule>
    <cfRule type="cellIs" dxfId="4" priority="2" operator="equal">
      <formula>"Level 4"</formula>
    </cfRule>
    <cfRule type="cellIs" dxfId="3" priority="3" operator="equal">
      <formula>"Level 3"</formula>
    </cfRule>
    <cfRule type="cellIs" dxfId="2" priority="4" operator="equal">
      <formula>"Level 2"</formula>
    </cfRule>
    <cfRule type="cellIs" dxfId="1" priority="5" operator="equal">
      <formula>"Level 1"</formula>
    </cfRule>
    <cfRule type="cellIs" dxfId="0" priority="6" operator="equal">
      <formula>"Level 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Úvod</vt:lpstr>
      <vt:lpstr>Menný zoznam</vt:lpstr>
      <vt:lpstr>Bench press</vt:lpstr>
      <vt:lpstr>Drep</vt:lpstr>
      <vt:lpstr>Skok do diaľky z miesta</vt:lpstr>
      <vt:lpstr>Kľuky s aktívnym stredom tela</vt:lpstr>
      <vt:lpstr>Beep test</vt:lpstr>
      <vt:lpstr>Hod</vt:lpstr>
      <vt:lpstr>Súhrn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jance</dc:creator>
  <cp:lastModifiedBy>jance</cp:lastModifiedBy>
  <dcterms:created xsi:type="dcterms:W3CDTF">2022-03-28T18:45:28Z</dcterms:created>
  <dcterms:modified xsi:type="dcterms:W3CDTF">2022-07-21T08:52:58Z</dcterms:modified>
</cp:coreProperties>
</file>